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610" tabRatio="761" activeTab="8"/>
  </bookViews>
  <sheets>
    <sheet name="paligdarbi" sheetId="1" r:id="rId1"/>
    <sheet name="jumts" sheetId="2" r:id="rId2"/>
    <sheet name="sienas" sheetId="3" r:id="rId3"/>
    <sheet name="logi" sheetId="4" r:id="rId4"/>
    <sheet name="ieksejie darbi" sheetId="5" r:id="rId5"/>
    <sheet name="ventilacija" sheetId="9" r:id="rId6"/>
    <sheet name="Apkure" sheetId="10" r:id="rId7"/>
    <sheet name="UK" sheetId="12" r:id="rId8"/>
    <sheet name="Kopsavilkums" sheetId="13" r:id="rId9"/>
    <sheet name="Koptame" sheetId="14" r:id="rId10"/>
  </sheets>
  <definedNames>
    <definedName name="_xlnm.Print_Area" localSheetId="6">Apkure!$A$1:$P$72</definedName>
    <definedName name="_xlnm.Print_Area" localSheetId="4">'ieksejie darbi'!$A$1:$P$45</definedName>
    <definedName name="_xlnm.Print_Area" localSheetId="1">jumts!$A$1:$P$112</definedName>
    <definedName name="_xlnm.Print_Area" localSheetId="8">Kopsavilkums!$A$1:$H$34</definedName>
    <definedName name="_xlnm.Print_Area" localSheetId="9">Koptame!$A$1:$F$27</definedName>
    <definedName name="_xlnm.Print_Area" localSheetId="3">logi!$A$1:$P$108</definedName>
    <definedName name="_xlnm.Print_Area" localSheetId="0">paligdarbi!$A$1:$P$34</definedName>
    <definedName name="_xlnm.Print_Area" localSheetId="2">sienas!$A$1:$P$139</definedName>
    <definedName name="_xlnm.Print_Area" localSheetId="7">UK!$A$1:$P$108</definedName>
    <definedName name="_xlnm.Print_Area" localSheetId="5">ventilacija!$A$1:$P$44</definedName>
    <definedName name="_xlnm.Print_Titles" localSheetId="6">Apkure!$12:$13</definedName>
    <definedName name="_xlnm.Print_Titles" localSheetId="4">'ieksejie darbi'!$12:$13</definedName>
    <definedName name="_xlnm.Print_Titles" localSheetId="1">jumts!$12:$13</definedName>
    <definedName name="_xlnm.Print_Titles" localSheetId="3">logi!$12:$13</definedName>
    <definedName name="_xlnm.Print_Titles" localSheetId="0">paligdarbi!$12:$13</definedName>
    <definedName name="_xlnm.Print_Titles" localSheetId="2">sienas!$12:$13</definedName>
    <definedName name="_xlnm.Print_Titles" localSheetId="7">UK!$12:$13</definedName>
    <definedName name="_xlnm.Print_Titles" localSheetId="5">ventilacija!$12:$13</definedName>
  </definedNames>
  <calcPr calcId="14562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4" l="1"/>
  <c r="E22" i="9" l="1"/>
  <c r="E26" i="9"/>
  <c r="E30" i="9"/>
  <c r="E32" i="9"/>
  <c r="E31" i="9"/>
  <c r="E29" i="9"/>
  <c r="E28" i="9"/>
  <c r="E27" i="9"/>
  <c r="E25" i="9"/>
  <c r="E24" i="9"/>
  <c r="E23" i="9"/>
  <c r="E32" i="5"/>
  <c r="E33" i="5"/>
  <c r="E24" i="5"/>
  <c r="E29" i="5"/>
  <c r="E28" i="5"/>
  <c r="E27" i="5"/>
  <c r="E26" i="5"/>
  <c r="E25" i="5"/>
  <c r="E22" i="5"/>
  <c r="E23" i="5"/>
  <c r="E22" i="4"/>
  <c r="E124" i="3"/>
  <c r="E123" i="3"/>
  <c r="E120" i="3"/>
  <c r="E118" i="3"/>
  <c r="E116" i="3"/>
  <c r="E114" i="3"/>
  <c r="E99" i="3"/>
  <c r="E105" i="3"/>
  <c r="E108" i="3"/>
  <c r="E109" i="3"/>
  <c r="E106" i="3"/>
  <c r="E104" i="3"/>
  <c r="E102" i="3"/>
  <c r="E100" i="3"/>
  <c r="E97" i="3"/>
  <c r="E96" i="3"/>
  <c r="E90" i="3"/>
  <c r="E91" i="3"/>
  <c r="E82" i="3"/>
  <c r="E87" i="3"/>
  <c r="E88" i="3"/>
  <c r="E86" i="3"/>
  <c r="E84" i="3"/>
  <c r="E83" i="3"/>
  <c r="E80" i="3"/>
  <c r="E79" i="3"/>
  <c r="E72" i="3"/>
  <c r="E73" i="3"/>
  <c r="E70" i="3"/>
  <c r="E63" i="3"/>
  <c r="E66" i="3"/>
  <c r="E67" i="3"/>
  <c r="E64" i="3"/>
  <c r="E62" i="3"/>
  <c r="E55" i="3"/>
  <c r="E52" i="3"/>
  <c r="E44" i="3"/>
  <c r="E45" i="3"/>
  <c r="E38" i="3"/>
  <c r="E39" i="3"/>
  <c r="E36" i="3"/>
  <c r="E27" i="3"/>
  <c r="E31" i="3"/>
  <c r="E33" i="3"/>
  <c r="E32" i="3"/>
  <c r="E29" i="3"/>
  <c r="E28" i="3"/>
  <c r="E22" i="3"/>
  <c r="E20" i="3"/>
  <c r="E17" i="3"/>
  <c r="E99" i="2"/>
  <c r="E96" i="2"/>
  <c r="E97" i="2"/>
  <c r="E94" i="2"/>
  <c r="E81" i="2"/>
  <c r="E89" i="2"/>
  <c r="E91" i="2"/>
  <c r="E90" i="2"/>
  <c r="E87" i="2"/>
  <c r="E86" i="2"/>
  <c r="E83" i="2"/>
  <c r="E82" i="2"/>
  <c r="E77" i="2"/>
  <c r="E74" i="2"/>
  <c r="E72" i="2"/>
  <c r="E71" i="2"/>
  <c r="E62" i="2"/>
  <c r="E64" i="2"/>
  <c r="E63" i="2"/>
  <c r="E56" i="2"/>
  <c r="E57" i="2"/>
  <c r="E54" i="2"/>
  <c r="E51" i="2"/>
  <c r="E46" i="2"/>
  <c r="E43" i="2"/>
  <c r="E39" i="2"/>
  <c r="E40" i="2"/>
  <c r="E32" i="2"/>
  <c r="E35" i="2"/>
  <c r="E36" i="2"/>
  <c r="E33" i="2"/>
  <c r="E31" i="2"/>
  <c r="E29" i="2"/>
  <c r="E28" i="2"/>
  <c r="E21" i="10"/>
  <c r="E39" i="10"/>
  <c r="E47" i="4"/>
  <c r="E31" i="4"/>
  <c r="E52" i="4"/>
  <c r="E34" i="4"/>
  <c r="E92" i="4"/>
  <c r="E93" i="4"/>
  <c r="E73" i="4"/>
  <c r="E65" i="4"/>
  <c r="E42" i="4"/>
  <c r="E61" i="4"/>
  <c r="E71" i="4"/>
  <c r="E70" i="4"/>
  <c r="E72" i="4"/>
  <c r="E69" i="4"/>
  <c r="E68" i="4"/>
  <c r="E76" i="4"/>
  <c r="E88" i="4"/>
  <c r="E26" i="4"/>
  <c r="E35" i="4"/>
  <c r="E37" i="4"/>
  <c r="E38" i="4"/>
  <c r="E39" i="4"/>
  <c r="E36" i="4"/>
  <c r="E77" i="4"/>
  <c r="E54" i="4"/>
  <c r="E50" i="4"/>
  <c r="E27" i="4"/>
  <c r="E49" i="4"/>
  <c r="E55" i="4"/>
  <c r="E53" i="4"/>
  <c r="E57" i="4"/>
  <c r="E56" i="4"/>
  <c r="E89" i="4"/>
  <c r="E43" i="4"/>
  <c r="E30" i="10" l="1"/>
  <c r="E27" i="10"/>
  <c r="E29" i="10"/>
  <c r="E28" i="10"/>
</calcChain>
</file>

<file path=xl/sharedStrings.xml><?xml version="1.0" encoding="utf-8"?>
<sst xmlns="http://schemas.openxmlformats.org/spreadsheetml/2006/main" count="1377" uniqueCount="479">
  <si>
    <t>Kods</t>
  </si>
  <si>
    <t>Sagatavošanās darbi</t>
  </si>
  <si>
    <t>1.1.</t>
  </si>
  <si>
    <t>m</t>
  </si>
  <si>
    <t>1.2.</t>
  </si>
  <si>
    <t>gb</t>
  </si>
  <si>
    <t>1.3.</t>
  </si>
  <si>
    <t>Bioloģiskā tualete</t>
  </si>
  <si>
    <t>Būvtāfeles uzstādīšana</t>
  </si>
  <si>
    <t>1.4.</t>
  </si>
  <si>
    <t>Objekta, sakopšana, tīrīšana</t>
  </si>
  <si>
    <t>m2</t>
  </si>
  <si>
    <t>kopā</t>
  </si>
  <si>
    <t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</si>
  <si>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Demontāžas darbi</t>
  </si>
  <si>
    <t>Esošā jumtiņa seguma demontāža, virsmas attīrīšana</t>
  </si>
  <si>
    <t>Esošā jumta seguma demontāža, azbestcementa loksnes utilizējot</t>
  </si>
  <si>
    <t>Jumta skārda elementu demontāža</t>
  </si>
  <si>
    <t>Lietus ūdens novadīšanas sistēmas demontāža</t>
  </si>
  <si>
    <t>1.5.</t>
  </si>
  <si>
    <t xml:space="preserve">Materiālu pacelšana uz un no ēkas </t>
  </si>
  <si>
    <t>1.6.</t>
  </si>
  <si>
    <t>Televīzijas antenu sakārtošana uz jumta, demontēt pēc nepieciešamības</t>
  </si>
  <si>
    <t>Būvgružu savākšana, utilizācija</t>
  </si>
  <si>
    <t>m3</t>
  </si>
  <si>
    <t>Jumtiņu seguma atjaunošana</t>
  </si>
  <si>
    <t>2.1.</t>
  </si>
  <si>
    <t>impregnēts kokmateriāls</t>
  </si>
  <si>
    <t>stiprinājuma elementi</t>
  </si>
  <si>
    <t>2.2.</t>
  </si>
  <si>
    <t>2.3.</t>
  </si>
  <si>
    <t>palīgmateriāli (silikons, skrūves)</t>
  </si>
  <si>
    <t xml:space="preserve">kopā </t>
  </si>
  <si>
    <t>Pēdējā stāva sienu un pārseguma siltināšana</t>
  </si>
  <si>
    <t>kg</t>
  </si>
  <si>
    <t>palīgmateriāli (dībeļi u.c.)</t>
  </si>
  <si>
    <t>Siltinājuma armēšana ar stikla šķiedras sietu</t>
  </si>
  <si>
    <t>palīgmateriāli (līmlentes, stūra līstes)</t>
  </si>
  <si>
    <t>palīgmateriāli (skrūves u.c.)</t>
  </si>
  <si>
    <t>2.4.</t>
  </si>
  <si>
    <t>Bēniņos iebūvēt beramo akmens vati h=300mm</t>
  </si>
  <si>
    <t>beramā vate (300mm biezumā) λ=0,041 W/(mK)</t>
  </si>
  <si>
    <t>2.5.</t>
  </si>
  <si>
    <t>2.6.</t>
  </si>
  <si>
    <t>Bēniņos izbūvēt dēļu laipas virs siltumizolācijas (d=30mm)</t>
  </si>
  <si>
    <t>Apmalītes demontāža pa ēkas perimetru</t>
  </si>
  <si>
    <t>Cokola siltināšana pa perimetru</t>
  </si>
  <si>
    <t>Vertikālās hidroizolācijas veidošana pamatu un cokola virsmai</t>
  </si>
  <si>
    <t>Cokola gruntēšana un krāsošana</t>
  </si>
  <si>
    <t>l</t>
  </si>
  <si>
    <t>palīgmateriāli (līmlentes)</t>
  </si>
  <si>
    <t>2.7.</t>
  </si>
  <si>
    <t>Fasādes siltināšana</t>
  </si>
  <si>
    <t>3.1.</t>
  </si>
  <si>
    <t>Iebūvēt metāla cokola profillīsti</t>
  </si>
  <si>
    <t>3.2.</t>
  </si>
  <si>
    <t>3.3.</t>
  </si>
  <si>
    <t>3.4.</t>
  </si>
  <si>
    <t>3.5.</t>
  </si>
  <si>
    <t>Fasādes virsmas gruntēšana un krāsošana</t>
  </si>
  <si>
    <t>Pamatu apmalītes atjaunošana</t>
  </si>
  <si>
    <t>4.1.</t>
  </si>
  <si>
    <t>4.2.</t>
  </si>
  <si>
    <t xml:space="preserve">bruģakmens </t>
  </si>
  <si>
    <t>4.3.</t>
  </si>
  <si>
    <t>Dažādi darbi</t>
  </si>
  <si>
    <t>5.1.</t>
  </si>
  <si>
    <t>Esošo koka logu demontāža kāpņu telpā</t>
  </si>
  <si>
    <t>Esošo koka logu demontāža dzīvokļos</t>
  </si>
  <si>
    <t>Skārda elementu, palodžu demontāža visai ēkai</t>
  </si>
  <si>
    <t>Sānu virsmu apdare ap logiem no iekšpuses</t>
  </si>
  <si>
    <t>Logu montāža kāpņu telpās</t>
  </si>
  <si>
    <t>Iesegt ar dekoratīvo skārdu ārējās palodzes</t>
  </si>
  <si>
    <t>stiprinājumi, palīgmateriāli (silikons, skrūves)</t>
  </si>
  <si>
    <t>stiprinājumi, palīgmateriāli</t>
  </si>
  <si>
    <t>Jumta seguma ieklāšana</t>
  </si>
  <si>
    <t>Bēniņu attīrīšana no būvgružiem izlīdzinot esošo izdedžu klājumu</t>
  </si>
  <si>
    <t>m.st.</t>
  </si>
  <si>
    <t xml:space="preserve"> stiprinājumi, palīgmateriāli</t>
  </si>
  <si>
    <t>Vējkastu un vējmalu krāsošana</t>
  </si>
  <si>
    <t>grunts krāsa</t>
  </si>
  <si>
    <t>tonēta krāsa</t>
  </si>
  <si>
    <t>dekoratīvie apdares dēlīši</t>
  </si>
  <si>
    <t>Skārda elementu ieklāšana ieskaitot pieslēgumus</t>
  </si>
  <si>
    <t>palīgmateriāli</t>
  </si>
  <si>
    <t>4.4.</t>
  </si>
  <si>
    <t>4.5.</t>
  </si>
  <si>
    <t>4.6.</t>
  </si>
  <si>
    <t>2.8.</t>
  </si>
  <si>
    <t>Fasādes sakārtošana (karoga kāta turētāja, mājas Nr. u.c.)</t>
  </si>
  <si>
    <t>kompl.</t>
  </si>
  <si>
    <t>PVC logu bloku montāža kāpņu telpā veramus, atgāžamus, saglabājot rūtojumu</t>
  </si>
  <si>
    <t>stiprinājuma elemetni (silikons, skrūves, celtniecības putas, putuplasts)</t>
  </si>
  <si>
    <t>Tai skaitā</t>
  </si>
  <si>
    <t>Dabīgās ventilācijas kanālu tīrīšana, un vilkmes pārbaude ar atzinumu</t>
  </si>
  <si>
    <t>1.7.</t>
  </si>
  <si>
    <t>blīvējuma materiāli</t>
  </si>
  <si>
    <t>Kāpņu telpas remonts</t>
  </si>
  <si>
    <t>Virsmu apdare no iekšpuses tajā skaitā griesti</t>
  </si>
  <si>
    <t>kompl</t>
  </si>
  <si>
    <t>Esošo sienu un griestu tīrīšana un mazgāšana</t>
  </si>
  <si>
    <t>Telekomunikāciju un citu vadu nosegšana</t>
  </si>
  <si>
    <t>Ventilācijas izbūve</t>
  </si>
  <si>
    <t>c.st.</t>
  </si>
  <si>
    <t>Virsmu špaktelēšana</t>
  </si>
  <si>
    <t>Dabīgās ventilācijas skursteņu aprīkošana ar pasīvās ventilācijas deflektoriem</t>
  </si>
  <si>
    <t>1.8.</t>
  </si>
  <si>
    <t>jumta lūku izbūve, pieslēgumi</t>
  </si>
  <si>
    <t>Jumiķu darbi</t>
  </si>
  <si>
    <t>5.2.</t>
  </si>
  <si>
    <t>Metāla restes montāža bēniņos</t>
  </si>
  <si>
    <t>metāla restes ar PE pārklājumu</t>
  </si>
  <si>
    <t>Pagaidu elektroenerģijas pieslēguma ierīkošana</t>
  </si>
  <si>
    <t>Pagaidu ūdens pieslēguma ierīkošana</t>
  </si>
  <si>
    <t>obj.</t>
  </si>
  <si>
    <t>Antikondensāta plēves ieklāšana</t>
  </si>
  <si>
    <t>impregnēts kokmateriāls 50x50 mm</t>
  </si>
  <si>
    <t>impregnēts kokmateriāls karkasam</t>
  </si>
  <si>
    <t>Koka siju karkasa izbūve laipām</t>
  </si>
  <si>
    <t>kokmateriāls 30x100 mm</t>
  </si>
  <si>
    <t>kokmateriāls 50x200 mm, 50x100 mm</t>
  </si>
  <si>
    <t>Siltinājuma armēšana ar stikla šķiedras sietu logu un durvju aiļu malām</t>
  </si>
  <si>
    <t>5.3.</t>
  </si>
  <si>
    <t>5.4.</t>
  </si>
  <si>
    <t>betona ietvju apmale</t>
  </si>
  <si>
    <t>6.1.</t>
  </si>
  <si>
    <t>Logu un durvju aiļu malu apdare</t>
  </si>
  <si>
    <t>Logu un durvju aiļu malu virsmas gruntēšana un krāsošana</t>
  </si>
  <si>
    <t>palīgmateriāli (līmlentes, stūra līstes, sieti), stiprinājuma elementi</t>
  </si>
  <si>
    <t>Logu un durvju nosegšana ar plēvi un aplīmēšana</t>
  </si>
  <si>
    <t>siets Rabica Zn 0.65mm 13x25mm</t>
  </si>
  <si>
    <t>Siltinājuma armēšana ar stikla šķiedras sietu cokola virsmai</t>
  </si>
  <si>
    <t>Uzjumtiņa nesiltinātās virsmas no apakšas un malām armēšana ar stikla šķiedras sietu</t>
  </si>
  <si>
    <t>Uzjumtiņa nesiltinātās virsmas gruntēšana un krāsošana no apakšas un malām</t>
  </si>
  <si>
    <t>6.2.</t>
  </si>
  <si>
    <t>Vaļņu iela 12, Jelgava</t>
  </si>
  <si>
    <t>Uzjumtiņa virsmas tīrīšana, gruntēšana un atjaunošana no apakšas un malām</t>
  </si>
  <si>
    <t>3.6.</t>
  </si>
  <si>
    <t>3.7.</t>
  </si>
  <si>
    <t>3.8.</t>
  </si>
  <si>
    <t>3.9.</t>
  </si>
  <si>
    <t>3.10.</t>
  </si>
  <si>
    <t>Koka klāja ierīkošana spāru šķērsvirzienā dāļēji izmantojot esošo kokmateriālu</t>
  </si>
  <si>
    <t>MDF palodžu uzstādīšana izolējot palodžu pamatni</t>
  </si>
  <si>
    <t>Esošo ārdurvju demontāža</t>
  </si>
  <si>
    <t>Esošo bēniņu durvju demontāža</t>
  </si>
  <si>
    <t>metāla ārdurvis U=1,6 W/(m²K)</t>
  </si>
  <si>
    <t>Esošo lodžiju margu demontāža</t>
  </si>
  <si>
    <t>Norobežojošo konstrukciju mūrēšana zem lodžijas logiem</t>
  </si>
  <si>
    <t>palīgmateriāls</t>
  </si>
  <si>
    <t>līmjava</t>
  </si>
  <si>
    <t>tērauda IPE 140 profils</t>
  </si>
  <si>
    <t>Apšuvuma veidošana no fasādes plāksnēm</t>
  </si>
  <si>
    <t>7.1.</t>
  </si>
  <si>
    <t>6.3.</t>
  </si>
  <si>
    <t>skārds ar PE pārklājumu</t>
  </si>
  <si>
    <t>Jumta siltināšana ar akmens vati 150 mm biezumā</t>
  </si>
  <si>
    <t>Vēja membrānas ieklāšana</t>
  </si>
  <si>
    <t>Vējkastu un vējmalu izbūve apšūjot ar apdares dēlīšiem</t>
  </si>
  <si>
    <t>Kāpņu telpas sienas siltināšana no bēniņu puses ar putupolistirola plātnēm b=100mm uz līmjavas kārtas papildus stiprinot ar dībeļiem (ieskaitot sienu sagatavošanu, gruntēšanu)</t>
  </si>
  <si>
    <t>Bēniņu sienas siltināšana no iekšpuses līdz ventilācijas restei ar putupolistirola plātnēm b=100mm uz līmjavas kārtas (ieskaitot sienu sagatavošanu, gruntēšanu)</t>
  </si>
  <si>
    <t>Esošo kabeļu sakārtošana uz fasādes virsmas</t>
  </si>
  <si>
    <t>Esošā grunts iekraušana un izvēšana no objekta</t>
  </si>
  <si>
    <t>Tranšejas rakšana grunts maiņai</t>
  </si>
  <si>
    <t>ekstrudētais putupolistirols (λd=0,039 W/m*K) 100mm</t>
  </si>
  <si>
    <t>betons C16/20</t>
  </si>
  <si>
    <t>OSB-3 mitrumizturīgās loksnes 15 mm</t>
  </si>
  <si>
    <t>koka sijas 50x100 mm s=500 mm</t>
  </si>
  <si>
    <t>koka sijas 50x200 mm s=900 mm</t>
  </si>
  <si>
    <t>Griestos iebūvēt beramo akmens vati h=300mm</t>
  </si>
  <si>
    <t xml:space="preserve"> stiprinājumi</t>
  </si>
  <si>
    <t>kokmateriāls 50x100, 100x100 mm</t>
  </si>
  <si>
    <t>Koka latojuma izbūve griestiem</t>
  </si>
  <si>
    <t>kokmateriāls 50x50 mm</t>
  </si>
  <si>
    <t>stiprinājumi, palīgmateriāls</t>
  </si>
  <si>
    <t>Griestu apšuvumu veidošana</t>
  </si>
  <si>
    <t>ģipšk/loksne GKB 12.5 mm</t>
  </si>
  <si>
    <t>Koka griestu konstrukciju izbūve virs otrā stāva lodžijām</t>
  </si>
  <si>
    <t>Pamatu un cokola virsmas siltināšana ar siltumizolācijas b=100mm uz līmjavas kārtas, papildus stiprinot ar dībeļiem</t>
  </si>
  <si>
    <t>Logu un durvju aiļu malu siltināšana ar 30 mm biezu siltumizolāciju uz līmjavas kārtas</t>
  </si>
  <si>
    <t>Bruģakmens apmales izveide ieskaitot lietus ūdens novadīšanas kanālu izbūve</t>
  </si>
  <si>
    <t>lietus ūdens novadīšanas kanāli</t>
  </si>
  <si>
    <t>Esošo lodžiju aizstiklojumu demontāža</t>
  </si>
  <si>
    <t>gab.</t>
  </si>
  <si>
    <t>blīvējuma materiāli (hermetizējošas blīvējošās lentas, celtniecības putas)</t>
  </si>
  <si>
    <t>MDF palodze balta matēta 350 mm</t>
  </si>
  <si>
    <t>stiprinājuma elementi (silikons, skrūves, celtniecības putas, putuplasts)</t>
  </si>
  <si>
    <t>Logu montāža dzīvokļos</t>
  </si>
  <si>
    <t>Logu montāža lodžijās</t>
  </si>
  <si>
    <t>logu aplodas</t>
  </si>
  <si>
    <t>Ieejas durvju nomaiņa atbilstoši vienkāršotās fasādes atjaunošanas projektam U=1,6 W/(m²K), atduras uzstādīšana</t>
  </si>
  <si>
    <t>Virsmu zem loga apdare no iekšpuses</t>
  </si>
  <si>
    <t>Cokola špaktēlēšana</t>
  </si>
  <si>
    <t>Virsmu gruntēšana no iekšpuses tajā skaitā griesti</t>
  </si>
  <si>
    <t>palīgmateriāli (līmlentes, stūra līstes, sieti)</t>
  </si>
  <si>
    <t>Kāpņu un laidu esošo segumu demontāža</t>
  </si>
  <si>
    <t>Ieejas durvju bloku atjaunošana</t>
  </si>
  <si>
    <t>Bēniņu durvju bloku atjaunošana</t>
  </si>
  <si>
    <t>Bēniņu durvju nomaiņa, nodrošinot U=1,8 W/m2K un EI30</t>
  </si>
  <si>
    <t>Kāpņu margu remontēšana, krāsošana un lentera atjaunošana</t>
  </si>
  <si>
    <t>Kāpņu un kāpņu laukumu remonts, izlīdzināšana un špaktelēšana</t>
  </si>
  <si>
    <t>Kāpņu un kāpņu laukumu krāsošana ar divkomponentu krāsu</t>
  </si>
  <si>
    <t>Esošo bēniņu logu ailu samazinājums</t>
  </si>
  <si>
    <t>Virsmas gruntēšana un krāsošana</t>
  </si>
  <si>
    <t>Apkures sistēma</t>
  </si>
  <si>
    <t>Komunikāciju šahtu atvēršana un aizdare</t>
  </si>
  <si>
    <t>Aizbērt tranšeju ap pamatiem ar pievesto grunti, tās pa kārtām blīvējot</t>
  </si>
  <si>
    <t>stikla šķiedras siets āra darbiem 160 g/m2 (Valmiera vai ekvivalents)</t>
  </si>
  <si>
    <t xml:space="preserve"> līmjava Baumit DuoContact (Baumit vai ekvivalents)</t>
  </si>
  <si>
    <t>grunts pirms dekoratīvā apmetuma Baumit UniPrimer (Baumit vai ekvivalents)</t>
  </si>
  <si>
    <t>dekoratīvais apmetums Baumit EdelPutz Spezial Natur 2.0 mm (Baumit vai ekvivalents)</t>
  </si>
  <si>
    <t xml:space="preserve"> krāsa tonēta Baumit SilikatColor (Baumit vai ekvivalents) (krāsu saskaņojot ar pasūtītāju)</t>
  </si>
  <si>
    <t>akmens vate (λd=0,038 W/m*K) Paroc eXtra 150mm (PAROC vai ekvivalents)</t>
  </si>
  <si>
    <t>vēja membrāna JUTADACH 95 (JUTADACH vai ekvivalents)</t>
  </si>
  <si>
    <t>Jumta seguma ieklāšana (EuroFala vai ekvivalents) ieskaitot pieslēguma elementu ierīkošanu</t>
  </si>
  <si>
    <t>Drošības tīkla (SCAFFOLD-NET 70 vai ekvivalents, fasādes aizsargsiets) uzstādīšana</t>
  </si>
  <si>
    <t>špaktele Baumit RenovierSpachtel G (Baumit vai ekvivalents)</t>
  </si>
  <si>
    <t xml:space="preserve"> krāsa tonēta Baumit GranoporColor (Baumit vai ekvivalents) (krāsu saskaņojot ar pasūtītāju)</t>
  </si>
  <si>
    <t>gāzbetona bloki 100 mm (Texoblock Screen 100 vai ekvivalents)</t>
  </si>
  <si>
    <t>fasādes plāksnes Eternit Natura (Eternit vai ekvivalents)</t>
  </si>
  <si>
    <t>antikondensāta plēve ISOCON PRO 120g (ISOCON vai ekvivalents)</t>
  </si>
  <si>
    <t>putupolistirols (λd=0,038 W/m*K) EPS 70E 30mm (Tenax vai ekvivalents)</t>
  </si>
  <si>
    <t>EJOT PVC profils 600 logu augšājai malai (EJOT vai ekvivalents)</t>
  </si>
  <si>
    <t>Sakret LH Universālā špakteļtepe (Sakret vai ekvivalents)</t>
  </si>
  <si>
    <t>grunts krāsa Sadolin BINDO 3 WO (Sadolin vai ekvivalents)</t>
  </si>
  <si>
    <t>balta krāsa Sadolin BINDO 12 WO (Sadolin vai ekvivalents)</t>
  </si>
  <si>
    <t>līme ģipškartonam KNAUF Perflix (KNAUF vai ekvivalents)</t>
  </si>
  <si>
    <t>durvju aizvērējs 100kg W-Dorint 680  (vai ekvivalents)</t>
  </si>
  <si>
    <t>furnitūra, slēdzene un rokturis (ASSA vai ekvivalents)</t>
  </si>
  <si>
    <t>mehāniskā koda atslēga (ZKP-2 vai ekvivalents)</t>
  </si>
  <si>
    <t>gāzbetona bloki Texoblock Screen 100 (Texoblock vai ekvivalents)</t>
  </si>
  <si>
    <t>grunts KNAUF Betokontakt (KNAUF vai ekvivalents)</t>
  </si>
  <si>
    <t>rupjā tepe KNAUF ROTBAND ģipša apmetums (KNAUF vai ekvivalents)</t>
  </si>
  <si>
    <t>apmetuma java CLP Sakret (Sakret vai ekvivalents)</t>
  </si>
  <si>
    <t>dziļumgrunts Baumit TiefenGrund (Baumit vai ekvivalents)</t>
  </si>
  <si>
    <t>Tērauda paneļu radiatora montāža dzīvokļos komplektā ar atgaisotāju un korķi</t>
  </si>
  <si>
    <t>radiatoru stiprinājumi</t>
  </si>
  <si>
    <t xml:space="preserve">tērauda paneļu radiators "PURMO Compact" C11-500-700 (PURMO vai ekvivalents) ar atgaisotāju un korķi </t>
  </si>
  <si>
    <t>tērauda paneļu radiators "PURMO Compact" C22-500-600 (PURMO vai ekvivalents) ar atgaisotāju un korķi</t>
  </si>
  <si>
    <t>tērauda paneļu radiators "PURMO Compact" C22-500-900 (PURMO vai ekvivalents) ar atgaisotāju un korķi</t>
  </si>
  <si>
    <t>tērauda paneļu radiators "PURMO Compact" C22-500-1000 (PURMO vai ekvivalents) ar atgaisotāju un korķi</t>
  </si>
  <si>
    <t>tērauda paneļu radiators "PURMO Compact" C22-500-1100 (PURMO vai ekvivalents) ar atgaisotāju un korķi</t>
  </si>
  <si>
    <t>Turpgaitas priešiestatījuma vārsts "Danfoss" RA-N DN15 (vai ekvivalents)</t>
  </si>
  <si>
    <t>Termostatiskā vārsta galva "Danfoss" RA 2000 (vai ekvivalents)</t>
  </si>
  <si>
    <t>Atgaitas vārsts "Danfoss" RLV DN15 (vai ekvivalents)</t>
  </si>
  <si>
    <t>Automātiskais atgaisotājs komplektā ar lodveida krānu DN15</t>
  </si>
  <si>
    <t>Iztukšošanas krāns DN15</t>
  </si>
  <si>
    <t>Lodveida noslēgvārsts DN32</t>
  </si>
  <si>
    <t>Cauruļvadu veidgabali, aizsargčaulas, balsti, kompensatori un stiprinājumi</t>
  </si>
  <si>
    <t xml:space="preserve">PVC pārklājums </t>
  </si>
  <si>
    <t>Caurumu veidošana norobežojošajās konstrukcijās (sienās un pārseguma paneļos) cauruļvadu izbūvei</t>
  </si>
  <si>
    <t>Grīdas demontāža vietās, kur cauruļvadus paredzēts izbūvēt grīdās (durvju šķērsošanas vietas)</t>
  </si>
  <si>
    <t>Grīdas seguma atjaunošana sākotnējā izskatā un kvalitātē</t>
  </si>
  <si>
    <t>Norobežojošo konstrukciju kosmētiskais remonts atjaunojot tās sākotnējā izskatā un kvalitātē</t>
  </si>
  <si>
    <t>Apkures sistēmas skalošana, uzpildīšana, atgaisošana, balansēšana un palaisašana</t>
  </si>
  <si>
    <t>Montāžas komplekts</t>
  </si>
  <si>
    <t>Apkures kolektors Nr.1</t>
  </si>
  <si>
    <t>Kolektora skapis</t>
  </si>
  <si>
    <t>Nerūsējoša tērauda sadales kolektors 8 apkures kontūriem</t>
  </si>
  <si>
    <t>Balansējošais vārsts ASV-PV DN15 "Danfoss" (vai ekvivalents)</t>
  </si>
  <si>
    <t>Regulēšanas/noslēgšanas vārsts ASV-l DN15 "Danfoss" (vai ekvivalents)</t>
  </si>
  <si>
    <t>Kapilārā caurule balansēšanas vārsts ASV-PV un regulēšanas /noslēgšanas vārsta savienošanai "Danfoss" (vai ekvivalents)</t>
  </si>
  <si>
    <t>Lodveida noslēgvārsts DN15</t>
  </si>
  <si>
    <t>Ultraskaņas siltuma skaitītājs q=0.6m3/h ar attālinātas nolasīšanas funkciju DN15</t>
  </si>
  <si>
    <t>Tērauda presējamās karbona caurules 15x1.2 (Prestabo vai ekvivalents)</t>
  </si>
  <si>
    <t>Tērauda presējamās karbona caurules 18x1.2 (Prestabo vai ekvivalents)</t>
  </si>
  <si>
    <t>Tērauda presējamās karbona caurules 35x1.5 (Prestabo vai ekvivalents)</t>
  </si>
  <si>
    <t>Mehāniskais gružu filtrs DN15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</si>
  <si>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</si>
  <si>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</si>
  <si>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</si>
  <si>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</si>
  <si>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</si>
  <si>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</si>
  <si>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</si>
  <si>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</si>
  <si>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</si>
  <si>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</si>
  <si>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</si>
  <si>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</si>
  <si>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</si>
  <si>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</si>
  <si>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</si>
  <si>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</si>
  <si>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</si>
  <si>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</si>
  <si>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</si>
  <si>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</si>
  <si>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Apkures cauruļvadu siltimizolācijas ierīkošana</t>
  </si>
  <si>
    <t>siltumizolācija čaula b=40mm; λ=0,04 W/mK; 18x50</t>
  </si>
  <si>
    <t>siltumizolācija čaula b=40mm; λ=0,04 W/mK; 35x50</t>
  </si>
  <si>
    <t>siltumizolācijas palīgmateriāli</t>
  </si>
  <si>
    <t>Balansējošais vārsts ar noslēgšanas un izlaides funkcijām STAD DN25 (vai ekvivalents)</t>
  </si>
  <si>
    <t>gab</t>
  </si>
  <si>
    <t>Jumta seguma ieklāšana uzjumtiņam</t>
  </si>
  <si>
    <t>TECHNONICOL Bikroelast EPP 3.0 uzkaus.ruber apakšklājs (TECHNONICOL vai ekvivalents)</t>
  </si>
  <si>
    <t>TECHNONICOL Unifleks EKP 5.0 uzkaus.ruber virsklājs (TECHNONICOL vai ekvivalents)</t>
  </si>
  <si>
    <t>palīgmateriāli (gāze, dībeļi, diegi šuvēm)</t>
  </si>
  <si>
    <t>skārda ar PE pārklājumu, apaļa šķērsgriezuma tekne D150</t>
  </si>
  <si>
    <t>skārda ar PE pārklājumu, apaļa šķērsgriezuma notekcaurule D100</t>
  </si>
  <si>
    <t>Lietus ūdens teknes un notekcauruļu izbūve uzjumtiņam</t>
  </si>
  <si>
    <t>skārda ar PE pārklājumu, apaļa šķērsgriezuma tekne D125 un notekcaurule D100</t>
  </si>
  <si>
    <t>Lietus ūdens teknes izbūve jumtam</t>
  </si>
  <si>
    <t>drenējoša smilts</t>
  </si>
  <si>
    <t>Aizbērt tranšeju ap pamatiem ar dolomīta šķembām (fr.16-45 mm) 150 mm biezumā, tās blīvējot</t>
  </si>
  <si>
    <t xml:space="preserve">dolomīta šķembas (fr.16-45 mm) 150 mm </t>
  </si>
  <si>
    <t>6.4.</t>
  </si>
  <si>
    <t>Smilts slānis ar 5% cementa piejaukumu 50 mm biezumā</t>
  </si>
  <si>
    <t>cementa smilts 50 mm</t>
  </si>
  <si>
    <t>6.5.</t>
  </si>
  <si>
    <t>betons</t>
  </si>
  <si>
    <t>Betona ietvju apmales izbūve uz betona sagataves kārtas</t>
  </si>
  <si>
    <t>putupolistirols (λd=0,038 W/m*K) EPS 80 100mm (Tenax vai ekvivalents)</t>
  </si>
  <si>
    <t>putupolistirols (λd=0,038 W/m*K) EPS 80 180mm (Tenax vai ekvivalents)</t>
  </si>
  <si>
    <t>PVC konstrukcijas logi L-6 U=1,1 W/(m²K)</t>
  </si>
  <si>
    <t>Tērauda dubult-T profila montāža ieskaitot betona spilvenu izveidi esošajā mūrā saskaņā ar AR-17</t>
  </si>
  <si>
    <t>Norobežojošās konstrukcijas izbūve saskaņā ar AR-16 un AR-17</t>
  </si>
  <si>
    <t>Cokola un fasādes virsmu sagatavošana atbilstoši ETAG 004</t>
  </si>
  <si>
    <t>Ēkas dzīvokļu PVC logus aprīkot ar pasīvās ventilācijas atvērēm</t>
  </si>
  <si>
    <t>dabīgās ventilācijas pieplūdes sistēma logiem VentSYS vai ekvivalents</t>
  </si>
  <si>
    <t>PVC konstrukcijas logi L-2, L-3, L-4 U=1,1 W/(m²K)</t>
  </si>
  <si>
    <t>PVC konstrukcijas logi U=1,1 W/(m²K)</t>
  </si>
  <si>
    <t>PVC logu bloku montāža lodžijās, veramus, atgāžamus</t>
  </si>
  <si>
    <t>PVC logu bloku montāža dzīvokļos, veramus, atgāžamus, saglabājot rūtojumu</t>
  </si>
  <si>
    <t>7.2.</t>
  </si>
  <si>
    <t>7.3.</t>
  </si>
  <si>
    <t>Esošās apkures sistēmas demontāža</t>
  </si>
  <si>
    <t>Būvlaukuma sagatavošanas darbi</t>
  </si>
  <si>
    <t>Objekta nosaukums</t>
  </si>
  <si>
    <t>Būves nosaukums</t>
  </si>
  <si>
    <t>Objekta adrese</t>
  </si>
  <si>
    <t>Pasūtījuma Nr.</t>
  </si>
  <si>
    <t>(būvdarbu veids vai konstruktīvā elementa nosaukums)</t>
  </si>
  <si>
    <t>Nr.p.k.</t>
  </si>
  <si>
    <t>Būvdarbu nosaukums</t>
  </si>
  <si>
    <t>Daudzums</t>
  </si>
  <si>
    <t>Sastādīja</t>
  </si>
  <si>
    <t>(paraksts un tā atšifrējums, datums)</t>
  </si>
  <si>
    <t>Pārbaudīja</t>
  </si>
  <si>
    <t>Sertifikāta Nr.</t>
  </si>
  <si>
    <t>Ū1 ūdensapgādes tīkli</t>
  </si>
  <si>
    <t>Plastmasas PPR c. ar šķiedrām 20x1,9 un veidgabali</t>
  </si>
  <si>
    <t>Plastmasas PPR c. ar šķiedrām 25x2.3 un veidgabali</t>
  </si>
  <si>
    <t>Plastmasas PPR c. ar šķiedrām 32x3.0 un veidgabali</t>
  </si>
  <si>
    <t>Izolācija AC polietilēna 28x9mm</t>
  </si>
  <si>
    <t>Izolācija AC polietilēna 35x9mm</t>
  </si>
  <si>
    <t>Lodveida ventīlis d15</t>
  </si>
  <si>
    <t>Lodveida ventīlis d20</t>
  </si>
  <si>
    <t>Lodveida ventīlis d25</t>
  </si>
  <si>
    <t xml:space="preserve">Cauruļu stiprin. skava ar izolāc. 3/8'' 20-25mm Skrūve cauruļu stiprinājumam M8x80mm, dībelis </t>
  </si>
  <si>
    <t xml:space="preserve">Cauruļu stiprin. skava ar izolāc. 3/8'' 26-30mm Skrūve cauruļu stiprinājumam M8x80mm, dībelis </t>
  </si>
  <si>
    <t xml:space="preserve">Cauruļu stiprin. skava ar izolāc. 3/8'' 32-36mm Skrūve cauruļu stiprinājumam M8x80mm, dībelis </t>
  </si>
  <si>
    <t>Pievienojums pie esoša aukstā ūdens skaitītāja</t>
  </si>
  <si>
    <t>Veidgabali</t>
  </si>
  <si>
    <t>kpl</t>
  </si>
  <si>
    <t>Palīgmateriāli</t>
  </si>
  <si>
    <t>Esošo koplietošanas ūdensapgādes (karstais, aukstais) cauruļvadu demontāža visā ēkā</t>
  </si>
  <si>
    <t>Demontēto cauruļvadu (karstais, aukstais)iznešana līdz konteineram ar rokām</t>
  </si>
  <si>
    <t>Caurumu d50 kalšana starpstāvu pārsegumos un pamatu šķērsojuma vietās</t>
  </si>
  <si>
    <t>vietas</t>
  </si>
  <si>
    <t xml:space="preserve">T3, T4 karstā ūdensvada tīkli </t>
  </si>
  <si>
    <t>Plastmasas PPR c. ar šķiedrām 20x3.4 un veidgabali</t>
  </si>
  <si>
    <t>Plastmasas PPR c. ar šķiedrām 25x4.2 un veidgabali</t>
  </si>
  <si>
    <t>Plastmasas PPR c. ar šķiedrām 32x5.4 un veidgabali</t>
  </si>
  <si>
    <t>Siltumizolācijas čaula ar armētu alumīnija folija pārklājumu 22x30mm un garenšuvē iestrādātu līmlenti (Paroc vai ekvivalents)</t>
  </si>
  <si>
    <t>Siltumizolācijas čaula ar armētu alumīnija folija pārklājumu 28x30mm un garenšuvē iestrādātu līmlenti (Paroc vai ekvivalents)</t>
  </si>
  <si>
    <t>Siltumizolācijas čaula ar armētu alumīnija folija pārklājumu 35x30mm un garenšuvē iestrādātu līmlenti (Paroc vai ekvivalents)</t>
  </si>
  <si>
    <t>Termostatiskais cirkulācijas vārsts kārstā ūdens sistēmām d20</t>
  </si>
  <si>
    <t>Termostatiskais cirkulācijas vārsts kārstā ūdens sistēmām d15</t>
  </si>
  <si>
    <t>Atgaisošanas ventīlis d15</t>
  </si>
  <si>
    <t>Pievienojums pie esoša karstā ūdens skaitītāja</t>
  </si>
  <si>
    <t>K1 sadzīves  kanalizācija</t>
  </si>
  <si>
    <t>PP sadzīves kanalizācijas caurule dn110, SN8, iebūve zem 1.stāva grīdas līmeņa, iebūve</t>
  </si>
  <si>
    <t>PP sadzīves kanalizācijas caurule dn110, iebūve</t>
  </si>
  <si>
    <t>PP sadzīves kanalizācijas caurule dn75, iebūve</t>
  </si>
  <si>
    <t>PP sadzīves kanalizācijas caurule dn50, iebūve</t>
  </si>
  <si>
    <t>Revīzijas lūka dn110</t>
  </si>
  <si>
    <t>Revīzijas lūka dn75</t>
  </si>
  <si>
    <t>Ventilācijas jumtiņš DN110</t>
  </si>
  <si>
    <t>Tērauda aizsargčaula d150, L=400mm šķērsojumā ar ēkas pamatiem</t>
  </si>
  <si>
    <t>Aizsargčaula dn110  šķērsojumā ar dz/b grodu aku</t>
  </si>
  <si>
    <t>Pāreja dn110/75</t>
  </si>
  <si>
    <t>Pāreja dn110/50</t>
  </si>
  <si>
    <t>Pāreja dn50/75</t>
  </si>
  <si>
    <t>Cauruļu stiprin. skava bez izolāc.4" 112-118mm. Skrūve cauruļu stiprinājumam M8x80mm, dībelis betonam</t>
  </si>
  <si>
    <t>Cauruļu stiprin. skava bez izolāc.4" 74-79mm. Skrūve cauruļu stiprinājumam M8x80mm, dībelis betonam</t>
  </si>
  <si>
    <t>Cauruļu stiprin. skava bez izolāc.4" 54-56mm. Skrūve cauruļu stiprinājumam M8x80mm, dībelis betonam</t>
  </si>
  <si>
    <t>Esošo koplietošanas kanalizācijas cauruļvadu demontāža visā ēkā</t>
  </si>
  <si>
    <t>Esošā grīdas seguma saudzīga demontāža 1.stāvā dzīvokļos kanalizācijas un ūdensapgādes trasējuma vietās</t>
  </si>
  <si>
    <t>Betona grīdas pamatnes demontāža h=15cm 1.stāvā</t>
  </si>
  <si>
    <t>Tranšejas rakšana ar rokām 1.stāvā un līdz skatakai</t>
  </si>
  <si>
    <t>Caurumu urbšana pamatos d130</t>
  </si>
  <si>
    <t xml:space="preserve">Smilts cauruļvadu pamatnei un apbērumam </t>
  </si>
  <si>
    <t>Tranšejas aizbēršana, blietēšana pa kārtām</t>
  </si>
  <si>
    <t>Jauna grīdas seguma betonēšana pēc kanalizācijas un ūdensapgādes cauruļvadu iebūves, betons b20</t>
  </si>
  <si>
    <t>Būvgružu un demontēto kanalizācijas cauruļu iznešana līdz konteineram ar rokām</t>
  </si>
  <si>
    <t>Esošā klozetpoda izvada pievienošana pie jaunizbūvētā  kanalizācijas stāvvada</t>
  </si>
  <si>
    <t>Esošas virtuves izlietnes izvada pievienošana pie jaunizbūvētā kanalizācijas stāvvada</t>
  </si>
  <si>
    <t>Esošas vannas izvada pievienošana pie jaunizbūvētā  kanalizācijas stāvvada</t>
  </si>
  <si>
    <t>Izbūvēto ŪK tīklu izpilddokumentācijas sagatavošana</t>
  </si>
  <si>
    <t>Lokālā tāme Nr.1</t>
  </si>
  <si>
    <t>Būvlaukuma sagatavošana darbi</t>
  </si>
  <si>
    <t xml:space="preserve">Tāme sastādīta 2018.gada tirgus cenās, pamatojoties uz projekta rasējumiem, Energoauditu un Pasūtītāja vēlmēm. Tāmes izmaksas </t>
  </si>
  <si>
    <t>euro</t>
  </si>
  <si>
    <t>Mēr-vienība</t>
  </si>
  <si>
    <t>laika norma (c/h)</t>
  </si>
  <si>
    <t>darba samaksas likme (euro/h)</t>
  </si>
  <si>
    <t>Vienības izmaksas</t>
  </si>
  <si>
    <t>Kopā uz visu apjomu</t>
  </si>
  <si>
    <t>summa</t>
  </si>
  <si>
    <t>darba alga</t>
  </si>
  <si>
    <t>mehānismi</t>
  </si>
  <si>
    <t>būv-izstrādājumi</t>
  </si>
  <si>
    <t>darbietilpība (c/h)</t>
  </si>
  <si>
    <t>Palīgdarbi</t>
  </si>
  <si>
    <t>Kopā:</t>
  </si>
  <si>
    <t>Tiešās izmaksas kopā, t.sk. darba devēja sociālais nodoklis (24.09%)</t>
  </si>
  <si>
    <t>Lokālā tāme Nr.2</t>
  </si>
  <si>
    <t>Lokālā tāme Nr.3</t>
  </si>
  <si>
    <t>Fasādes siltināšanas un apdares darbi</t>
  </si>
  <si>
    <t xml:space="preserve"> līmjava Baumit ProContact (Baumit vai ekvivalents)</t>
  </si>
  <si>
    <t>Lokālā tāme Nr.4</t>
  </si>
  <si>
    <t>Logu un durvju maiņa</t>
  </si>
  <si>
    <t>Lokālā tāme Nr.5</t>
  </si>
  <si>
    <t>Iekšējie apdares darbi</t>
  </si>
  <si>
    <t>Lokālā tāme Nr.6</t>
  </si>
  <si>
    <t>Ventilācijas sistēmas atjaunošanas darbi</t>
  </si>
  <si>
    <t>Lokālā tāme Nr.7</t>
  </si>
  <si>
    <t>Apkures sistēmas atjaunošanas darbi</t>
  </si>
  <si>
    <t>Ūdens un kanalizācijas sistēmas atjaunošanas darbi</t>
  </si>
  <si>
    <t>Vannas istabas esošā sildķermeņa demontāža un jaunā sildķermeņa montāža</t>
  </si>
  <si>
    <r>
      <t>m</t>
    </r>
    <r>
      <rPr>
        <vertAlign val="superscript"/>
        <sz val="10"/>
        <rFont val="Arial"/>
        <family val="2"/>
        <charset val="186"/>
      </rPr>
      <t>3</t>
    </r>
  </si>
  <si>
    <r>
      <t>Būvgružu konteinera noma  V=7m</t>
    </r>
    <r>
      <rPr>
        <b/>
        <vertAlign val="superscript"/>
        <sz val="10"/>
        <rFont val="Arial"/>
        <family val="2"/>
        <charset val="186"/>
      </rPr>
      <t>3</t>
    </r>
  </si>
  <si>
    <t>Līkums 45°/dn110, SN8</t>
  </si>
  <si>
    <r>
      <t>Līkums 45°/dn110</t>
    </r>
    <r>
      <rPr>
        <sz val="10"/>
        <rFont val="Arial"/>
        <family val="2"/>
        <charset val="186"/>
      </rPr>
      <t/>
    </r>
  </si>
  <si>
    <t>Līkums 45°/dn75</t>
  </si>
  <si>
    <t>Līkums 45°/dn50</t>
  </si>
  <si>
    <t>Trejgabals 45°/dn110, SN8</t>
  </si>
  <si>
    <r>
      <t>Trejgabals 45°/dn110</t>
    </r>
    <r>
      <rPr>
        <sz val="10"/>
        <rFont val="Arial"/>
        <family val="2"/>
        <charset val="186"/>
      </rPr>
      <t/>
    </r>
  </si>
  <si>
    <t>Trejgabals 45°/dn75</t>
  </si>
  <si>
    <r>
      <t>m</t>
    </r>
    <r>
      <rPr>
        <vertAlign val="superscript"/>
        <sz val="10"/>
        <rFont val="Arial"/>
        <family val="2"/>
        <charset val="186"/>
      </rPr>
      <t>2</t>
    </r>
  </si>
  <si>
    <t>Lokālā tāme Nr.8</t>
  </si>
  <si>
    <t>Kopsavilkuma aprēķins</t>
  </si>
  <si>
    <t>Par kopējo summu (euro)</t>
  </si>
  <si>
    <t>Kopējā darbietilpība (c/h)</t>
  </si>
  <si>
    <t>Kods, tāmes Nr.</t>
  </si>
  <si>
    <t>Būvdarbu veids vai konstruktīvā elementa nosaukums</t>
  </si>
  <si>
    <t>Tāmes izmaksas</t>
  </si>
  <si>
    <t>Darbietilpība (c/h)</t>
  </si>
  <si>
    <t>būvizstrādājumi</t>
  </si>
  <si>
    <t>Kopā</t>
  </si>
  <si>
    <t>t.sk. darba aizsardzība</t>
  </si>
  <si>
    <t>Pavisam kopā</t>
  </si>
  <si>
    <t>Paredzamās līgumcenas koptāme</t>
  </si>
  <si>
    <t>Objekta izmaksas (euro)</t>
  </si>
  <si>
    <t>PVN (21%)</t>
  </si>
  <si>
    <t>Pavisam būvniecības izmaksas</t>
  </si>
  <si>
    <t>Teritorijas iežogošana, inventāržogs 3. mēn</t>
  </si>
  <si>
    <t xml:space="preserve">Tāme sastādīta </t>
  </si>
  <si>
    <t xml:space="preserve">Sadzīves telpas, instrumentu noliktavas vagonu noma </t>
  </si>
  <si>
    <t>Dekoratīvā apmetuma iestrāde uzjumtiņa nesiltinātajai virsmai no apakšas un malām</t>
  </si>
  <si>
    <t>Esošo jumta koka konstrukciju daļēja atjaunošana, koka spāru pagarināšana</t>
  </si>
  <si>
    <t>jumta segums EuroFala bezazbesta šķiedru cementa loksnes (EuroFala vai ekvivalents) brūnā tonī</t>
  </si>
  <si>
    <t>Lietus ūdens notekcauruļu izbūve jumtam</t>
  </si>
  <si>
    <t xml:space="preserve">Sastatņu montāža, demontāža, īre </t>
  </si>
  <si>
    <t>Norobežojošo konstrukciju no kokmateriāla izbūve  sienai</t>
  </si>
  <si>
    <t>OSB lokšņu montāža</t>
  </si>
  <si>
    <t>Ārsienas virsmas siltināšana ar siltumizolāciju uz līmjavas kārtas, papildus stiprinot ar dībeļiem, pirms tam veicot lodžiju konstrukciju nostiprināšanu.</t>
  </si>
  <si>
    <t>Dekoratīvā apmetuma iestrāde fasādes virsmai</t>
  </si>
  <si>
    <t>Dekoratīvā apmetuma iestrāde logu un durvju aiļu malām</t>
  </si>
  <si>
    <t>Ventilācijas šahtu apmešana</t>
  </si>
  <si>
    <t>Ventilācijas kanālu esošās virsmas remonts, ja nepieciešams pārmūrēšana</t>
  </si>
  <si>
    <t>Virsizdevumi (%)</t>
  </si>
  <si>
    <t>Peļņa (%)</t>
  </si>
  <si>
    <t>Daudzdzīvokļu dzīvojamās mājas, Vaļņu ielā 12, Jelgavā energoefektivitātes paaugstināšanas pasākumi</t>
  </si>
  <si>
    <t>2.29.</t>
  </si>
  <si>
    <t>Datu uztvērējs Sontex (vai ekvivalents)</t>
  </si>
  <si>
    <t>2.30.</t>
  </si>
  <si>
    <t>Datu tīkla izveide pasūtītājam saderīgā datu sistēmas formātā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</si>
</sst>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_-* #,##0.00\ _-;\-* #,##0.00\ _-;_-* &quot;-&quot;??\ _-;_-@_-"/>
    <numFmt numFmtId="166" formatCode="#.00"/>
    <numFmt numFmtId="167" formatCode="m&quot;ont&quot;h\ d&quot;, &quot;yyyy"/>
    <numFmt numFmtId="168" formatCode="#."/>
  </numFmts>
  <fonts count="6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Tahoma"/>
      <family val="2"/>
      <charset val="186"/>
    </font>
    <font>
      <b/>
      <sz val="10"/>
      <name val="Tahoma"/>
      <family val="2"/>
      <charset val="186"/>
    </font>
    <font>
      <sz val="8"/>
      <name val="Tahoma"/>
      <family val="2"/>
      <charset val="186"/>
    </font>
    <font>
      <sz val="10"/>
      <name val="Arial"/>
      <family val="2"/>
      <charset val="186"/>
    </font>
    <font>
      <sz val="9"/>
      <name val="Tahoma"/>
      <family val="2"/>
      <charset val="186"/>
    </font>
    <font>
      <b/>
      <sz val="9"/>
      <name val="Tahoma"/>
      <family val="2"/>
      <charset val="186"/>
    </font>
    <font>
      <b/>
      <sz val="9"/>
      <color indexed="10"/>
      <name val="Tahoma"/>
      <family val="2"/>
      <charset val="186"/>
    </font>
    <font>
      <b/>
      <i/>
      <u/>
      <sz val="12"/>
      <color indexed="12"/>
      <name val="Tahoma"/>
      <family val="2"/>
      <charset val="186"/>
    </font>
    <font>
      <b/>
      <sz val="10"/>
      <color rgb="FFFF0000"/>
      <name val="Tahoma"/>
      <family val="2"/>
      <charset val="186"/>
    </font>
    <font>
      <b/>
      <i/>
      <sz val="10"/>
      <color indexed="12"/>
      <name val="Tahoma"/>
      <family val="2"/>
      <charset val="186"/>
    </font>
    <font>
      <b/>
      <sz val="10"/>
      <color indexed="10"/>
      <name val="Tahoma"/>
      <family val="2"/>
      <charset val="186"/>
    </font>
    <font>
      <b/>
      <i/>
      <u/>
      <sz val="12"/>
      <color rgb="FF0000FF"/>
      <name val="Tahoma"/>
      <family val="2"/>
      <charset val="186"/>
    </font>
    <font>
      <sz val="10"/>
      <color theme="1"/>
      <name val="Times New Roman"/>
      <family val="1"/>
      <charset val="186"/>
    </font>
    <font>
      <sz val="10"/>
      <name val="MS Sans Serif"/>
      <family val="2"/>
      <charset val="186"/>
    </font>
    <font>
      <b/>
      <sz val="11"/>
      <name val="Tahoma"/>
      <family val="2"/>
      <charset val="186"/>
    </font>
    <font>
      <sz val="10"/>
      <name val="Helv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sz val="1"/>
      <color indexed="8"/>
      <name val="Courier New"/>
      <family val="1"/>
      <charset val="186"/>
    </font>
    <font>
      <sz val="11"/>
      <color indexed="8"/>
      <name val="Calibri"/>
      <family val="2"/>
      <charset val="1"/>
    </font>
    <font>
      <b/>
      <sz val="1"/>
      <color indexed="8"/>
      <name val="Courier New"/>
      <family val="1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i/>
      <sz val="11"/>
      <color indexed="23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0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1"/>
      <color theme="1"/>
      <name val="Arial"/>
      <family val="2"/>
      <charset val="186"/>
    </font>
    <font>
      <b/>
      <sz val="14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8"/>
      <name val="Arial"/>
      <family val="2"/>
      <charset val="186"/>
    </font>
    <font>
      <b/>
      <sz val="10"/>
      <color rgb="FF0000FF"/>
      <name val="Arial"/>
      <family val="2"/>
      <charset val="186"/>
    </font>
    <font>
      <b/>
      <i/>
      <sz val="10"/>
      <name val="Arial"/>
      <family val="2"/>
      <charset val="186"/>
    </font>
    <font>
      <b/>
      <sz val="11"/>
      <color rgb="FF0000FF"/>
      <name val="Arial"/>
      <family val="2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b/>
      <sz val="9"/>
      <color indexed="10"/>
      <name val="Arial"/>
      <family val="2"/>
      <charset val="186"/>
    </font>
    <font>
      <b/>
      <i/>
      <u/>
      <sz val="12"/>
      <color indexed="12"/>
      <name val="Arial"/>
      <family val="2"/>
      <charset val="186"/>
    </font>
    <font>
      <sz val="12"/>
      <name val="Arial"/>
      <family val="2"/>
      <charset val="186"/>
    </font>
    <font>
      <b/>
      <i/>
      <sz val="10"/>
      <color indexed="12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sz val="8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u/>
      <sz val="12"/>
      <color rgb="FF0000FF"/>
      <name val="Arial"/>
      <family val="2"/>
      <charset val="186"/>
    </font>
    <font>
      <b/>
      <i/>
      <u/>
      <sz val="10"/>
      <color indexed="12"/>
      <name val="Arial"/>
      <family val="2"/>
      <charset val="186"/>
    </font>
    <font>
      <b/>
      <i/>
      <u/>
      <sz val="11"/>
      <color indexed="12"/>
      <name val="Arial"/>
      <family val="2"/>
      <charset val="186"/>
    </font>
    <font>
      <vertAlign val="superscript"/>
      <sz val="10"/>
      <name val="Arial"/>
      <family val="2"/>
      <charset val="186"/>
    </font>
    <font>
      <b/>
      <vertAlign val="superscript"/>
      <sz val="10"/>
      <name val="Arial"/>
      <family val="2"/>
      <charset val="186"/>
    </font>
    <font>
      <i/>
      <sz val="10"/>
      <color theme="1"/>
      <name val="Arial"/>
      <family val="2"/>
      <charset val="186"/>
    </font>
    <font>
      <sz val="11"/>
      <color rgb="FFFF0000"/>
      <name val="Arial"/>
      <family val="2"/>
      <charset val="186"/>
    </font>
  </fonts>
  <fills count="2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2" borderId="0">
      <alignment vertical="center" wrapText="1"/>
    </xf>
    <xf numFmtId="0" fontId="15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22" applyNumberFormat="0" applyAlignment="0" applyProtection="0"/>
    <xf numFmtId="0" fontId="21" fillId="0" borderId="0" applyNumberFormat="0" applyFill="0" applyBorder="0" applyAlignment="0" applyProtection="0"/>
    <xf numFmtId="166" fontId="5" fillId="0" borderId="0" applyFill="0" applyBorder="0" applyAlignment="0" applyProtection="0"/>
    <xf numFmtId="167" fontId="22" fillId="0" borderId="0">
      <protection locked="0"/>
    </xf>
    <xf numFmtId="0" fontId="23" fillId="0" borderId="0"/>
    <xf numFmtId="0" fontId="18" fillId="0" borderId="0"/>
    <xf numFmtId="166" fontId="22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0" fontId="25" fillId="10" borderId="22" applyNumberFormat="0" applyAlignment="0" applyProtection="0"/>
    <xf numFmtId="0" fontId="26" fillId="21" borderId="27" applyNumberFormat="0" applyAlignment="0" applyProtection="0"/>
    <xf numFmtId="0" fontId="27" fillId="0" borderId="28" applyNumberFormat="0" applyFill="0" applyAlignment="0" applyProtection="0"/>
    <xf numFmtId="0" fontId="28" fillId="7" borderId="0" applyNumberFormat="0" applyBorder="0" applyAlignment="0" applyProtection="0"/>
    <xf numFmtId="0" fontId="29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23" applyNumberFormat="0" applyAlignment="0" applyProtection="0"/>
    <xf numFmtId="0" fontId="5" fillId="24" borderId="30" applyNumberFormat="0" applyFont="0" applyAlignment="0" applyProtection="0"/>
    <xf numFmtId="0" fontId="5" fillId="24" borderId="30" applyNumberFormat="0" applyFont="0" applyAlignment="0" applyProtection="0"/>
    <xf numFmtId="0" fontId="5" fillId="24" borderId="30" applyNumberFormat="0" applyFont="0" applyAlignment="0" applyProtection="0"/>
    <xf numFmtId="0" fontId="5" fillId="24" borderId="30" applyNumberFormat="0" applyFont="0" applyAlignment="0" applyProtection="0"/>
    <xf numFmtId="0" fontId="5" fillId="24" borderId="30" applyNumberFormat="0" applyFont="0" applyAlignment="0" applyProtection="0"/>
    <xf numFmtId="0" fontId="5" fillId="24" borderId="30" applyNumberFormat="0" applyFont="0" applyAlignment="0" applyProtection="0"/>
    <xf numFmtId="0" fontId="5" fillId="24" borderId="30" applyNumberFormat="0" applyFont="0" applyAlignment="0" applyProtection="0"/>
    <xf numFmtId="0" fontId="33" fillId="0" borderId="29" applyNumberFormat="0" applyFill="0" applyAlignment="0" applyProtection="0"/>
    <xf numFmtId="0" fontId="34" fillId="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35" fillId="0" borderId="24" applyNumberFormat="0" applyFill="0" applyAlignment="0" applyProtection="0"/>
    <xf numFmtId="0" fontId="36" fillId="0" borderId="25" applyNumberFormat="0" applyFill="0" applyAlignment="0" applyProtection="0"/>
    <xf numFmtId="0" fontId="37" fillId="0" borderId="26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/>
    <xf numFmtId="166" fontId="5" fillId="0" borderId="0" applyFill="0" applyBorder="0" applyAlignment="0" applyProtection="0"/>
  </cellStyleXfs>
  <cellXfs count="332">
    <xf numFmtId="0" fontId="0" fillId="0" borderId="0" xfId="0"/>
    <xf numFmtId="43" fontId="2" fillId="0" borderId="0" xfId="1" applyFont="1" applyFill="1" applyBorder="1" applyAlignment="1">
      <alignment horizontal="center"/>
    </xf>
    <xf numFmtId="43" fontId="11" fillId="0" borderId="0" xfId="1" applyFont="1" applyFill="1" applyBorder="1" applyAlignment="1">
      <alignment horizontal="right" wrapText="1"/>
    </xf>
    <xf numFmtId="43" fontId="2" fillId="0" borderId="7" xfId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43" fontId="2" fillId="0" borderId="5" xfId="1" applyFont="1" applyFill="1" applyBorder="1" applyAlignment="1">
      <alignment horizontal="center"/>
    </xf>
    <xf numFmtId="2" fontId="10" fillId="0" borderId="2" xfId="4" applyNumberFormat="1" applyFont="1" applyFill="1" applyBorder="1" applyAlignment="1" applyProtection="1">
      <alignment horizontal="center"/>
      <protection locked="0"/>
    </xf>
    <xf numFmtId="2" fontId="10" fillId="0" borderId="5" xfId="4" applyNumberFormat="1" applyFont="1" applyFill="1" applyBorder="1" applyAlignment="1" applyProtection="1">
      <alignment horizontal="center"/>
      <protection locked="0"/>
    </xf>
    <xf numFmtId="0" fontId="2" fillId="0" borderId="7" xfId="0" applyNumberFormat="1" applyFont="1" applyFill="1" applyBorder="1" applyAlignment="1">
      <alignment horizontal="right" wrapText="1"/>
    </xf>
    <xf numFmtId="2" fontId="10" fillId="0" borderId="7" xfId="4" applyNumberFormat="1" applyFont="1" applyFill="1" applyBorder="1" applyAlignment="1" applyProtection="1">
      <alignment horizontal="center"/>
      <protection locked="0"/>
    </xf>
    <xf numFmtId="0" fontId="16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2" fontId="2" fillId="0" borderId="0" xfId="0" applyNumberFormat="1" applyFont="1" applyFill="1" applyAlignment="1">
      <alignment horizontal="center"/>
    </xf>
    <xf numFmtId="0" fontId="3" fillId="0" borderId="7" xfId="0" applyNumberFormat="1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left" wrapText="1"/>
    </xf>
    <xf numFmtId="0" fontId="3" fillId="0" borderId="5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3" fillId="0" borderId="7" xfId="3" applyFont="1" applyFill="1" applyBorder="1" applyAlignment="1">
      <alignment horizontal="left" wrapText="1"/>
    </xf>
    <xf numFmtId="0" fontId="14" fillId="0" borderId="0" xfId="0" applyFont="1" applyFill="1" applyBorder="1"/>
    <xf numFmtId="43" fontId="2" fillId="0" borderId="3" xfId="1" applyFont="1" applyFill="1" applyBorder="1" applyAlignment="1">
      <alignment horizontal="center"/>
    </xf>
    <xf numFmtId="43" fontId="2" fillId="0" borderId="9" xfId="1" applyFont="1" applyFill="1" applyBorder="1" applyAlignment="1">
      <alignment horizontal="center"/>
    </xf>
    <xf numFmtId="43" fontId="2" fillId="0" borderId="6" xfId="1" applyFont="1" applyFill="1" applyBorder="1" applyAlignment="1">
      <alignment horizontal="center"/>
    </xf>
    <xf numFmtId="0" fontId="3" fillId="0" borderId="2" xfId="3" applyFont="1" applyFill="1" applyBorder="1" applyAlignment="1">
      <alignment horizontal="left" wrapText="1"/>
    </xf>
    <xf numFmtId="2" fontId="10" fillId="0" borderId="2" xfId="3" applyNumberFormat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43" fontId="5" fillId="0" borderId="7" xfId="1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43" fontId="5" fillId="0" borderId="9" xfId="1" applyFont="1" applyFill="1" applyBorder="1" applyAlignment="1">
      <alignment horizontal="center"/>
    </xf>
    <xf numFmtId="43" fontId="5" fillId="0" borderId="5" xfId="1" applyFont="1" applyFill="1" applyBorder="1" applyAlignment="1">
      <alignment horizontal="center"/>
    </xf>
    <xf numFmtId="43" fontId="5" fillId="0" borderId="6" xfId="1" applyFont="1" applyFill="1" applyBorder="1" applyAlignment="1">
      <alignment horizontal="center"/>
    </xf>
    <xf numFmtId="0" fontId="38" fillId="0" borderId="5" xfId="0" applyNumberFormat="1" applyFont="1" applyFill="1" applyBorder="1" applyAlignment="1">
      <alignment horizontal="left" wrapText="1"/>
    </xf>
    <xf numFmtId="0" fontId="5" fillId="0" borderId="5" xfId="3" applyFont="1" applyFill="1" applyBorder="1" applyAlignment="1">
      <alignment horizontal="center" wrapText="1"/>
    </xf>
    <xf numFmtId="2" fontId="39" fillId="0" borderId="5" xfId="4" applyNumberFormat="1" applyFont="1" applyFill="1" applyBorder="1" applyAlignment="1" applyProtection="1">
      <alignment horizontal="center"/>
      <protection locked="0"/>
    </xf>
    <xf numFmtId="43" fontId="5" fillId="0" borderId="7" xfId="1" applyFont="1" applyFill="1" applyBorder="1" applyAlignment="1"/>
    <xf numFmtId="0" fontId="40" fillId="0" borderId="0" xfId="0" applyFont="1" applyBorder="1"/>
    <xf numFmtId="0" fontId="41" fillId="0" borderId="0" xfId="0" applyFont="1" applyAlignment="1">
      <alignment vertical="center"/>
    </xf>
    <xf numFmtId="0" fontId="40" fillId="0" borderId="0" xfId="0" applyFont="1"/>
    <xf numFmtId="0" fontId="44" fillId="0" borderId="0" xfId="0" applyFont="1"/>
    <xf numFmtId="0" fontId="45" fillId="0" borderId="20" xfId="0" applyFont="1" applyBorder="1"/>
    <xf numFmtId="0" fontId="40" fillId="0" borderId="20" xfId="0" applyFont="1" applyBorder="1"/>
    <xf numFmtId="0" fontId="40" fillId="0" borderId="0" xfId="0" applyFont="1" applyAlignment="1"/>
    <xf numFmtId="0" fontId="44" fillId="0" borderId="0" xfId="0" applyFont="1" applyAlignment="1"/>
    <xf numFmtId="0" fontId="44" fillId="0" borderId="0" xfId="0" applyFont="1" applyAlignment="1">
      <alignment horizontal="right"/>
    </xf>
    <xf numFmtId="43" fontId="45" fillId="0" borderId="0" xfId="0" applyNumberFormat="1" applyFont="1" applyAlignment="1"/>
    <xf numFmtId="0" fontId="46" fillId="0" borderId="0" xfId="0" applyFont="1" applyFill="1" applyBorder="1"/>
    <xf numFmtId="0" fontId="45" fillId="0" borderId="5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43" fontId="44" fillId="0" borderId="0" xfId="1" applyFont="1"/>
    <xf numFmtId="43" fontId="47" fillId="0" borderId="0" xfId="1" applyFont="1"/>
    <xf numFmtId="43" fontId="48" fillId="0" borderId="13" xfId="1" applyFont="1" applyBorder="1" applyAlignment="1">
      <alignment horizontal="center"/>
    </xf>
    <xf numFmtId="43" fontId="38" fillId="0" borderId="13" xfId="1" applyFont="1" applyBorder="1" applyAlignment="1">
      <alignment horizontal="center"/>
    </xf>
    <xf numFmtId="43" fontId="49" fillId="0" borderId="21" xfId="1" applyFont="1" applyBorder="1" applyAlignment="1">
      <alignment horizontal="center"/>
    </xf>
    <xf numFmtId="0" fontId="44" fillId="0" borderId="20" xfId="0" applyFont="1" applyBorder="1" applyAlignment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2" fontId="50" fillId="0" borderId="0" xfId="0" applyNumberFormat="1" applyFont="1" applyFill="1" applyBorder="1" applyAlignment="1">
      <alignment horizontal="center"/>
    </xf>
    <xf numFmtId="165" fontId="50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43" fontId="50" fillId="0" borderId="0" xfId="1" applyFont="1" applyFill="1" applyBorder="1" applyAlignment="1">
      <alignment horizontal="center"/>
    </xf>
    <xf numFmtId="165" fontId="46" fillId="0" borderId="0" xfId="0" applyNumberFormat="1" applyFont="1" applyFill="1" applyBorder="1" applyAlignment="1">
      <alignment horizontal="center"/>
    </xf>
    <xf numFmtId="0" fontId="50" fillId="0" borderId="0" xfId="0" applyFont="1" applyFill="1" applyBorder="1"/>
    <xf numFmtId="0" fontId="51" fillId="0" borderId="0" xfId="0" applyFont="1" applyFill="1" applyBorder="1" applyAlignment="1">
      <alignment horizontal="center"/>
    </xf>
    <xf numFmtId="2" fontId="51" fillId="0" borderId="0" xfId="0" applyNumberFormat="1" applyFont="1" applyFill="1" applyBorder="1" applyAlignment="1">
      <alignment horizontal="center"/>
    </xf>
    <xf numFmtId="2" fontId="52" fillId="0" borderId="0" xfId="0" applyNumberFormat="1" applyFont="1" applyFill="1" applyBorder="1" applyAlignment="1">
      <alignment horizontal="center"/>
    </xf>
    <xf numFmtId="2" fontId="51" fillId="0" borderId="0" xfId="0" applyNumberFormat="1" applyFont="1" applyFill="1" applyBorder="1" applyAlignment="1">
      <alignment horizontal="center" wrapText="1"/>
    </xf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 horizontal="left"/>
    </xf>
    <xf numFmtId="0" fontId="38" fillId="0" borderId="0" xfId="0" applyFont="1" applyFill="1" applyBorder="1" applyAlignment="1">
      <alignment horizontal="center"/>
    </xf>
    <xf numFmtId="2" fontId="51" fillId="0" borderId="1" xfId="0" applyNumberFormat="1" applyFont="1" applyFill="1" applyBorder="1" applyAlignment="1">
      <alignment horizontal="center"/>
    </xf>
    <xf numFmtId="0" fontId="46" fillId="0" borderId="2" xfId="0" applyFont="1" applyFill="1" applyBorder="1" applyAlignment="1">
      <alignment horizontal="center"/>
    </xf>
    <xf numFmtId="0" fontId="38" fillId="0" borderId="2" xfId="0" applyNumberFormat="1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/>
    </xf>
    <xf numFmtId="2" fontId="39" fillId="0" borderId="2" xfId="0" applyNumberFormat="1" applyFont="1" applyFill="1" applyBorder="1" applyAlignment="1">
      <alignment horizontal="center"/>
    </xf>
    <xf numFmtId="43" fontId="50" fillId="0" borderId="2" xfId="1" applyFont="1" applyFill="1" applyBorder="1" applyAlignment="1">
      <alignment horizontal="center"/>
    </xf>
    <xf numFmtId="43" fontId="50" fillId="0" borderId="3" xfId="1" applyFont="1" applyFill="1" applyBorder="1" applyAlignment="1">
      <alignment horizontal="center"/>
    </xf>
    <xf numFmtId="0" fontId="51" fillId="0" borderId="8" xfId="0" applyFont="1" applyFill="1" applyBorder="1" applyAlignment="1">
      <alignment horizontal="center"/>
    </xf>
    <xf numFmtId="0" fontId="46" fillId="0" borderId="7" xfId="0" applyFont="1" applyFill="1" applyBorder="1" applyAlignment="1">
      <alignment horizontal="center"/>
    </xf>
    <xf numFmtId="0" fontId="38" fillId="0" borderId="7" xfId="0" applyNumberFormat="1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center"/>
    </xf>
    <xf numFmtId="2" fontId="39" fillId="0" borderId="7" xfId="0" applyNumberFormat="1" applyFont="1" applyFill="1" applyBorder="1" applyAlignment="1">
      <alignment horizontal="center"/>
    </xf>
    <xf numFmtId="43" fontId="50" fillId="0" borderId="7" xfId="1" applyFont="1" applyFill="1" applyBorder="1" applyAlignment="1">
      <alignment horizontal="center"/>
    </xf>
    <xf numFmtId="43" fontId="50" fillId="0" borderId="9" xfId="1" applyFont="1" applyFill="1" applyBorder="1" applyAlignment="1">
      <alignment horizontal="center"/>
    </xf>
    <xf numFmtId="16" fontId="51" fillId="0" borderId="8" xfId="0" applyNumberFormat="1" applyFont="1" applyFill="1" applyBorder="1" applyAlignment="1">
      <alignment horizontal="center"/>
    </xf>
    <xf numFmtId="16" fontId="51" fillId="0" borderId="10" xfId="0" applyNumberFormat="1" applyFont="1" applyFill="1" applyBorder="1" applyAlignment="1">
      <alignment horizontal="center"/>
    </xf>
    <xf numFmtId="0" fontId="38" fillId="0" borderId="11" xfId="0" applyNumberFormat="1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/>
    </xf>
    <xf numFmtId="2" fontId="39" fillId="0" borderId="11" xfId="0" applyNumberFormat="1" applyFont="1" applyFill="1" applyBorder="1" applyAlignment="1">
      <alignment horizontal="center"/>
    </xf>
    <xf numFmtId="16" fontId="51" fillId="0" borderId="4" xfId="0" applyNumberFormat="1" applyFont="1" applyFill="1" applyBorder="1" applyAlignment="1">
      <alignment horizontal="center"/>
    </xf>
    <xf numFmtId="0" fontId="46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2" fontId="39" fillId="0" borderId="5" xfId="0" applyNumberFormat="1" applyFont="1" applyFill="1" applyBorder="1" applyAlignment="1">
      <alignment horizontal="center"/>
    </xf>
    <xf numFmtId="43" fontId="50" fillId="0" borderId="5" xfId="1" applyFont="1" applyFill="1" applyBorder="1" applyAlignment="1">
      <alignment horizontal="center"/>
    </xf>
    <xf numFmtId="43" fontId="50" fillId="0" borderId="6" xfId="1" applyFont="1" applyFill="1" applyBorder="1" applyAlignment="1">
      <alignment horizontal="center"/>
    </xf>
    <xf numFmtId="0" fontId="54" fillId="0" borderId="0" xfId="0" applyFont="1"/>
    <xf numFmtId="43" fontId="55" fillId="0" borderId="0" xfId="1" applyFont="1" applyFill="1" applyBorder="1" applyAlignment="1">
      <alignment horizontal="right" wrapText="1"/>
    </xf>
    <xf numFmtId="43" fontId="56" fillId="0" borderId="0" xfId="1" applyFont="1" applyFill="1" applyBorder="1"/>
    <xf numFmtId="43" fontId="5" fillId="0" borderId="0" xfId="1" applyFont="1" applyFill="1" applyBorder="1"/>
    <xf numFmtId="4" fontId="5" fillId="0" borderId="0" xfId="0" applyNumberFormat="1" applyFont="1" applyFill="1" applyBorder="1"/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2" fontId="57" fillId="0" borderId="0" xfId="0" applyNumberFormat="1" applyFont="1" applyFill="1" applyBorder="1" applyAlignment="1">
      <alignment horizontal="center" vertical="center"/>
    </xf>
    <xf numFmtId="164" fontId="57" fillId="0" borderId="0" xfId="0" applyNumberFormat="1" applyFont="1" applyFill="1" applyBorder="1" applyAlignment="1">
      <alignment horizontal="center" vertical="center" wrapText="1" shrinkToFit="1"/>
    </xf>
    <xf numFmtId="2" fontId="57" fillId="0" borderId="0" xfId="0" applyNumberFormat="1" applyFont="1" applyFill="1" applyBorder="1" applyAlignment="1">
      <alignment horizontal="center" vertical="center" wrapText="1"/>
    </xf>
    <xf numFmtId="2" fontId="57" fillId="0" borderId="0" xfId="2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/>
    </xf>
    <xf numFmtId="0" fontId="38" fillId="0" borderId="8" xfId="0" applyFont="1" applyFill="1" applyBorder="1" applyAlignment="1">
      <alignment horizontal="center"/>
    </xf>
    <xf numFmtId="43" fontId="5" fillId="0" borderId="18" xfId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right" wrapText="1"/>
    </xf>
    <xf numFmtId="2" fontId="58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left"/>
    </xf>
    <xf numFmtId="0" fontId="38" fillId="0" borderId="2" xfId="0" applyFont="1" applyFill="1" applyBorder="1" applyAlignment="1">
      <alignment horizontal="justify"/>
    </xf>
    <xf numFmtId="0" fontId="5" fillId="0" borderId="0" xfId="0" applyFont="1" applyFill="1" applyBorder="1" applyAlignment="1">
      <alignment vertical="center"/>
    </xf>
    <xf numFmtId="0" fontId="38" fillId="0" borderId="7" xfId="0" applyFont="1" applyFill="1" applyBorder="1" applyAlignment="1">
      <alignment horizontal="justify"/>
    </xf>
    <xf numFmtId="0" fontId="5" fillId="0" borderId="7" xfId="0" applyFont="1" applyFill="1" applyBorder="1" applyAlignment="1">
      <alignment horizontal="right" wrapText="1"/>
    </xf>
    <xf numFmtId="0" fontId="38" fillId="0" borderId="7" xfId="0" applyFont="1" applyFill="1" applyBorder="1" applyAlignment="1">
      <alignment wrapText="1"/>
    </xf>
    <xf numFmtId="43" fontId="5" fillId="0" borderId="7" xfId="0" applyNumberFormat="1" applyFont="1" applyFill="1" applyBorder="1" applyAlignment="1">
      <alignment horizontal="center"/>
    </xf>
    <xf numFmtId="43" fontId="5" fillId="0" borderId="7" xfId="1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 wrapText="1"/>
    </xf>
    <xf numFmtId="43" fontId="38" fillId="0" borderId="0" xfId="1" applyFont="1" applyFill="1" applyBorder="1" applyAlignment="1">
      <alignment horizontal="center"/>
    </xf>
    <xf numFmtId="14" fontId="38" fillId="0" borderId="1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justify" vertical="justify"/>
    </xf>
    <xf numFmtId="14" fontId="38" fillId="0" borderId="8" xfId="0" applyNumberFormat="1" applyFont="1" applyFill="1" applyBorder="1" applyAlignment="1">
      <alignment horizontal="center"/>
    </xf>
    <xf numFmtId="0" fontId="38" fillId="0" borderId="7" xfId="0" applyFont="1" applyFill="1" applyBorder="1" applyAlignment="1">
      <alignment horizontal="left" wrapText="1"/>
    </xf>
    <xf numFmtId="0" fontId="38" fillId="0" borderId="7" xfId="0" applyFont="1" applyFill="1" applyBorder="1" applyAlignment="1">
      <alignment vertical="justify"/>
    </xf>
    <xf numFmtId="0" fontId="60" fillId="0" borderId="0" xfId="0" applyFont="1" applyFill="1" applyAlignment="1">
      <alignment horizontal="left"/>
    </xf>
    <xf numFmtId="2" fontId="39" fillId="0" borderId="0" xfId="0" applyNumberFormat="1" applyFont="1" applyFill="1" applyBorder="1" applyAlignment="1">
      <alignment horizontal="center"/>
    </xf>
    <xf numFmtId="0" fontId="38" fillId="0" borderId="7" xfId="0" applyFont="1" applyFill="1" applyBorder="1" applyAlignment="1">
      <alignment horizontal="justify" vertical="justify"/>
    </xf>
    <xf numFmtId="0" fontId="38" fillId="0" borderId="10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justify" vertical="justify"/>
    </xf>
    <xf numFmtId="0" fontId="46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2" fontId="56" fillId="0" borderId="0" xfId="0" applyNumberFormat="1" applyFont="1" applyFill="1" applyBorder="1" applyAlignment="1">
      <alignment horizontal="center"/>
    </xf>
    <xf numFmtId="2" fontId="38" fillId="0" borderId="0" xfId="0" applyNumberFormat="1" applyFont="1" applyFill="1" applyBorder="1" applyAlignment="1">
      <alignment horizontal="center" wrapText="1"/>
    </xf>
    <xf numFmtId="0" fontId="61" fillId="0" borderId="0" xfId="0" applyFont="1" applyFill="1" applyAlignment="1">
      <alignment horizontal="left"/>
    </xf>
    <xf numFmtId="16" fontId="38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16" fontId="38" fillId="0" borderId="4" xfId="0" applyNumberFormat="1" applyFont="1" applyFill="1" applyBorder="1" applyAlignment="1">
      <alignment horizontal="center"/>
    </xf>
    <xf numFmtId="49" fontId="38" fillId="0" borderId="2" xfId="0" applyNumberFormat="1" applyFont="1" applyFill="1" applyBorder="1" applyAlignment="1">
      <alignment horizontal="justify" vertical="justify"/>
    </xf>
    <xf numFmtId="49" fontId="38" fillId="0" borderId="7" xfId="0" applyNumberFormat="1" applyFont="1" applyFill="1" applyBorder="1" applyAlignment="1">
      <alignment horizontal="justify" vertical="justify"/>
    </xf>
    <xf numFmtId="0" fontId="53" fillId="0" borderId="0" xfId="0" applyFont="1" applyFill="1" applyBorder="1" applyAlignment="1">
      <alignment horizontal="left"/>
    </xf>
    <xf numFmtId="0" fontId="38" fillId="0" borderId="2" xfId="0" applyFont="1" applyFill="1" applyBorder="1" applyAlignment="1">
      <alignment horizontal="left" wrapText="1"/>
    </xf>
    <xf numFmtId="0" fontId="50" fillId="0" borderId="0" xfId="0" applyFont="1" applyFill="1" applyBorder="1" applyAlignment="1">
      <alignment vertical="center" wrapText="1"/>
    </xf>
    <xf numFmtId="0" fontId="38" fillId="0" borderId="2" xfId="0" applyFont="1" applyFill="1" applyBorder="1" applyAlignment="1"/>
    <xf numFmtId="0" fontId="5" fillId="0" borderId="7" xfId="0" applyFont="1" applyFill="1" applyBorder="1" applyAlignment="1">
      <alignment horizontal="right" vertical="justify"/>
    </xf>
    <xf numFmtId="0" fontId="38" fillId="0" borderId="12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justify" vertical="justify"/>
    </xf>
    <xf numFmtId="0" fontId="5" fillId="0" borderId="13" xfId="0" applyFont="1" applyFill="1" applyBorder="1" applyAlignment="1">
      <alignment horizontal="center"/>
    </xf>
    <xf numFmtId="2" fontId="39" fillId="0" borderId="13" xfId="0" applyNumberFormat="1" applyFont="1" applyFill="1" applyBorder="1" applyAlignment="1">
      <alignment horizontal="center"/>
    </xf>
    <xf numFmtId="43" fontId="5" fillId="0" borderId="13" xfId="1" applyFont="1" applyFill="1" applyBorder="1" applyAlignment="1">
      <alignment horizontal="center"/>
    </xf>
    <xf numFmtId="43" fontId="5" fillId="0" borderId="21" xfId="1" applyFont="1" applyFill="1" applyBorder="1" applyAlignment="1">
      <alignment horizontal="center"/>
    </xf>
    <xf numFmtId="14" fontId="38" fillId="0" borderId="4" xfId="0" applyNumberFormat="1" applyFont="1" applyFill="1" applyBorder="1" applyAlignment="1">
      <alignment horizontal="center"/>
    </xf>
    <xf numFmtId="0" fontId="45" fillId="0" borderId="7" xfId="0" applyFont="1" applyFill="1" applyBorder="1" applyAlignment="1">
      <alignment horizontal="left" wrapText="1"/>
    </xf>
    <xf numFmtId="0" fontId="44" fillId="0" borderId="7" xfId="0" applyFont="1" applyFill="1" applyBorder="1" applyAlignment="1">
      <alignment horizontal="center"/>
    </xf>
    <xf numFmtId="0" fontId="44" fillId="0" borderId="7" xfId="0" applyFont="1" applyFill="1" applyBorder="1" applyAlignment="1">
      <alignment horizontal="right" wrapText="1"/>
    </xf>
    <xf numFmtId="43" fontId="5" fillId="0" borderId="7" xfId="5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0" fontId="38" fillId="0" borderId="1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center"/>
    </xf>
    <xf numFmtId="2" fontId="39" fillId="0" borderId="18" xfId="0" applyNumberFormat="1" applyFont="1" applyFill="1" applyBorder="1" applyAlignment="1">
      <alignment horizontal="center"/>
    </xf>
    <xf numFmtId="43" fontId="50" fillId="0" borderId="18" xfId="1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 wrapText="1"/>
    </xf>
    <xf numFmtId="43" fontId="5" fillId="0" borderId="11" xfId="1" applyFont="1" applyFill="1" applyBorder="1" applyAlignment="1">
      <alignment horizontal="center"/>
    </xf>
    <xf numFmtId="43" fontId="50" fillId="0" borderId="11" xfId="1" applyFont="1" applyFill="1" applyBorder="1" applyAlignment="1">
      <alignment horizontal="center"/>
    </xf>
    <xf numFmtId="0" fontId="5" fillId="0" borderId="5" xfId="0" applyFont="1" applyFill="1" applyBorder="1" applyAlignment="1">
      <alignment horizontal="right"/>
    </xf>
    <xf numFmtId="43" fontId="50" fillId="0" borderId="13" xfId="1" applyFont="1" applyFill="1" applyBorder="1" applyAlignment="1">
      <alignment horizontal="center"/>
    </xf>
    <xf numFmtId="0" fontId="5" fillId="0" borderId="5" xfId="0" applyFont="1" applyFill="1" applyBorder="1" applyAlignment="1">
      <alignment horizontal="right" vertical="justify"/>
    </xf>
    <xf numFmtId="0" fontId="53" fillId="0" borderId="0" xfId="0" applyFont="1" applyFill="1" applyBorder="1" applyAlignment="1">
      <alignment horizontal="center"/>
    </xf>
    <xf numFmtId="0" fontId="44" fillId="0" borderId="0" xfId="0" applyFont="1" applyFill="1" applyBorder="1"/>
    <xf numFmtId="0" fontId="58" fillId="0" borderId="0" xfId="0" applyFont="1" applyFill="1" applyBorder="1"/>
    <xf numFmtId="0" fontId="38" fillId="0" borderId="2" xfId="0" applyFont="1" applyFill="1" applyBorder="1" applyAlignment="1">
      <alignment wrapText="1"/>
    </xf>
    <xf numFmtId="0" fontId="38" fillId="0" borderId="5" xfId="0" applyFont="1" applyFill="1" applyBorder="1" applyAlignment="1">
      <alignment wrapText="1"/>
    </xf>
    <xf numFmtId="2" fontId="39" fillId="0" borderId="2" xfId="4" applyNumberFormat="1" applyFont="1" applyFill="1" applyBorder="1" applyAlignment="1" applyProtection="1">
      <alignment horizontal="center"/>
      <protection locked="0"/>
    </xf>
    <xf numFmtId="2" fontId="39" fillId="0" borderId="7" xfId="4" applyNumberFormat="1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>
      <alignment horizontal="center" wrapText="1"/>
    </xf>
    <xf numFmtId="2" fontId="38" fillId="0" borderId="8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2" fontId="39" fillId="0" borderId="0" xfId="4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>
      <alignment horizontal="center" wrapText="1"/>
    </xf>
    <xf numFmtId="2" fontId="51" fillId="0" borderId="8" xfId="0" applyNumberFormat="1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38" fillId="0" borderId="13" xfId="0" applyNumberFormat="1" applyFont="1" applyFill="1" applyBorder="1" applyAlignment="1">
      <alignment horizontal="left" wrapText="1"/>
    </xf>
    <xf numFmtId="0" fontId="51" fillId="0" borderId="0" xfId="0" applyFont="1" applyFill="1" applyBorder="1" applyAlignment="1">
      <alignment horizontal="left"/>
    </xf>
    <xf numFmtId="0" fontId="51" fillId="0" borderId="1" xfId="0" applyFont="1" applyFill="1" applyBorder="1" applyAlignment="1">
      <alignment horizontal="center"/>
    </xf>
    <xf numFmtId="0" fontId="51" fillId="0" borderId="4" xfId="0" applyFont="1" applyFill="1" applyBorder="1" applyAlignment="1">
      <alignment horizontal="center"/>
    </xf>
    <xf numFmtId="2" fontId="38" fillId="0" borderId="4" xfId="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32" xfId="0" applyFont="1" applyBorder="1"/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8" xfId="0" applyNumberFormat="1" applyFont="1" applyBorder="1" applyAlignment="1">
      <alignment horizontal="left" wrapText="1"/>
    </xf>
    <xf numFmtId="0" fontId="44" fillId="0" borderId="8" xfId="0" applyFont="1" applyBorder="1" applyAlignment="1">
      <alignment horizontal="center"/>
    </xf>
    <xf numFmtId="0" fontId="44" fillId="0" borderId="7" xfId="0" applyFont="1" applyBorder="1" applyAlignment="1">
      <alignment horizontal="center"/>
    </xf>
    <xf numFmtId="0" fontId="44" fillId="0" borderId="7" xfId="0" applyFont="1" applyBorder="1"/>
    <xf numFmtId="43" fontId="44" fillId="0" borderId="7" xfId="0" applyNumberFormat="1" applyFont="1" applyBorder="1"/>
    <xf numFmtId="43" fontId="45" fillId="0" borderId="21" xfId="1" applyFont="1" applyBorder="1" applyAlignment="1"/>
    <xf numFmtId="43" fontId="44" fillId="0" borderId="3" xfId="1" applyFont="1" applyBorder="1" applyAlignment="1"/>
    <xf numFmtId="43" fontId="44" fillId="0" borderId="39" xfId="1" applyFont="1" applyBorder="1" applyAlignment="1"/>
    <xf numFmtId="43" fontId="44" fillId="0" borderId="0" xfId="1" applyFont="1" applyAlignment="1"/>
    <xf numFmtId="43" fontId="64" fillId="0" borderId="9" xfId="1" applyFont="1" applyBorder="1" applyAlignment="1"/>
    <xf numFmtId="43" fontId="44" fillId="0" borderId="0" xfId="1" applyFont="1" applyBorder="1" applyAlignment="1"/>
    <xf numFmtId="43" fontId="44" fillId="0" borderId="9" xfId="1" applyFont="1" applyBorder="1" applyAlignment="1"/>
    <xf numFmtId="43" fontId="45" fillId="0" borderId="6" xfId="1" applyFont="1" applyBorder="1" applyAlignment="1"/>
    <xf numFmtId="43" fontId="44" fillId="0" borderId="0" xfId="0" applyNumberFormat="1" applyFont="1"/>
    <xf numFmtId="43" fontId="44" fillId="0" borderId="43" xfId="0" applyNumberFormat="1" applyFont="1" applyBorder="1"/>
    <xf numFmtId="43" fontId="44" fillId="0" borderId="44" xfId="0" applyNumberFormat="1" applyFont="1" applyBorder="1"/>
    <xf numFmtId="0" fontId="45" fillId="0" borderId="4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43" fontId="44" fillId="0" borderId="46" xfId="1" applyFont="1" applyBorder="1" applyAlignment="1"/>
    <xf numFmtId="43" fontId="44" fillId="0" borderId="31" xfId="1" applyFont="1" applyBorder="1" applyAlignment="1"/>
    <xf numFmtId="43" fontId="44" fillId="0" borderId="1" xfId="0" applyNumberFormat="1" applyFont="1" applyBorder="1"/>
    <xf numFmtId="43" fontId="44" fillId="0" borderId="2" xfId="0" applyNumberFormat="1" applyFont="1" applyBorder="1"/>
    <xf numFmtId="43" fontId="44" fillId="0" borderId="8" xfId="0" applyNumberFormat="1" applyFont="1" applyBorder="1"/>
    <xf numFmtId="43" fontId="44" fillId="0" borderId="4" xfId="0" applyNumberFormat="1" applyFont="1" applyBorder="1"/>
    <xf numFmtId="43" fontId="44" fillId="0" borderId="5" xfId="0" applyNumberFormat="1" applyFont="1" applyBorder="1"/>
    <xf numFmtId="0" fontId="45" fillId="0" borderId="47" xfId="0" applyFont="1" applyBorder="1" applyAlignment="1">
      <alignment horizontal="center" vertical="center"/>
    </xf>
    <xf numFmtId="43" fontId="44" fillId="0" borderId="14" xfId="0" applyNumberFormat="1" applyFont="1" applyBorder="1"/>
    <xf numFmtId="43" fontId="44" fillId="0" borderId="48" xfId="0" applyNumberFormat="1" applyFont="1" applyBorder="1"/>
    <xf numFmtId="43" fontId="44" fillId="0" borderId="49" xfId="1" applyFont="1" applyBorder="1" applyAlignment="1"/>
    <xf numFmtId="43" fontId="64" fillId="0" borderId="50" xfId="0" applyNumberFormat="1" applyFont="1" applyBorder="1"/>
    <xf numFmtId="43" fontId="64" fillId="0" borderId="52" xfId="0" applyNumberFormat="1" applyFont="1" applyBorder="1"/>
    <xf numFmtId="43" fontId="64" fillId="0" borderId="53" xfId="0" applyNumberFormat="1" applyFont="1" applyBorder="1"/>
    <xf numFmtId="43" fontId="64" fillId="0" borderId="54" xfId="1" applyFont="1" applyBorder="1" applyAlignment="1"/>
    <xf numFmtId="0" fontId="44" fillId="0" borderId="20" xfId="0" applyFont="1" applyBorder="1"/>
    <xf numFmtId="0" fontId="44" fillId="0" borderId="32" xfId="0" applyFont="1" applyBorder="1"/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43" fontId="44" fillId="0" borderId="3" xfId="1" applyFont="1" applyBorder="1" applyAlignment="1">
      <alignment horizontal="center"/>
    </xf>
    <xf numFmtId="0" fontId="44" fillId="0" borderId="7" xfId="0" applyFont="1" applyBorder="1" applyAlignment="1">
      <alignment horizontal="left" wrapText="1"/>
    </xf>
    <xf numFmtId="43" fontId="44" fillId="0" borderId="9" xfId="1" applyFont="1" applyBorder="1" applyAlignment="1">
      <alignment horizontal="center"/>
    </xf>
    <xf numFmtId="0" fontId="44" fillId="0" borderId="4" xfId="0" applyFont="1" applyBorder="1"/>
    <xf numFmtId="0" fontId="45" fillId="0" borderId="5" xfId="0" applyFont="1" applyBorder="1" applyAlignment="1">
      <alignment horizontal="right"/>
    </xf>
    <xf numFmtId="43" fontId="45" fillId="0" borderId="6" xfId="1" applyFont="1" applyBorder="1"/>
    <xf numFmtId="43" fontId="65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43" fontId="44" fillId="0" borderId="3" xfId="1" applyFont="1" applyBorder="1"/>
    <xf numFmtId="43" fontId="44" fillId="0" borderId="9" xfId="1" applyFont="1" applyBorder="1"/>
    <xf numFmtId="0" fontId="44" fillId="0" borderId="0" xfId="0" applyFont="1" applyAlignment="1">
      <alignment vertical="center"/>
    </xf>
    <xf numFmtId="0" fontId="44" fillId="0" borderId="20" xfId="0" applyFont="1" applyBorder="1" applyAlignment="1">
      <alignment horizontal="center" vertical="center"/>
    </xf>
    <xf numFmtId="0" fontId="44" fillId="0" borderId="20" xfId="0" applyFont="1" applyBorder="1" applyAlignment="1">
      <alignment vertical="center"/>
    </xf>
    <xf numFmtId="0" fontId="44" fillId="0" borderId="7" xfId="0" applyFont="1" applyBorder="1" applyAlignment="1">
      <alignment wrapText="1"/>
    </xf>
    <xf numFmtId="2" fontId="38" fillId="0" borderId="3" xfId="0" applyNumberFormat="1" applyFont="1" applyFill="1" applyBorder="1" applyAlignment="1">
      <alignment horizontal="center" vertical="center"/>
    </xf>
    <xf numFmtId="2" fontId="38" fillId="0" borderId="6" xfId="0" applyNumberFormat="1" applyFont="1" applyFill="1" applyBorder="1" applyAlignment="1">
      <alignment horizontal="center" vertical="center"/>
    </xf>
    <xf numFmtId="164" fontId="38" fillId="0" borderId="2" xfId="0" applyNumberFormat="1" applyFont="1" applyFill="1" applyBorder="1" applyAlignment="1">
      <alignment horizontal="center" vertical="center" wrapText="1" shrinkToFit="1"/>
    </xf>
    <xf numFmtId="164" fontId="38" fillId="0" borderId="5" xfId="0" applyNumberFormat="1" applyFont="1" applyFill="1" applyBorder="1" applyAlignment="1">
      <alignment horizontal="center" vertical="center" wrapText="1" shrinkToFit="1"/>
    </xf>
    <xf numFmtId="2" fontId="38" fillId="0" borderId="2" xfId="0" applyNumberFormat="1" applyFont="1" applyFill="1" applyBorder="1" applyAlignment="1">
      <alignment horizontal="center" vertical="center"/>
    </xf>
    <xf numFmtId="0" fontId="43" fillId="0" borderId="19" xfId="0" applyFont="1" applyBorder="1" applyAlignment="1">
      <alignment horizontal="center"/>
    </xf>
    <xf numFmtId="0" fontId="45" fillId="0" borderId="2" xfId="0" applyFont="1" applyFill="1" applyBorder="1" applyAlignment="1">
      <alignment horizontal="center" vertical="center" wrapText="1"/>
    </xf>
    <xf numFmtId="0" fontId="45" fillId="0" borderId="5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/>
    </xf>
    <xf numFmtId="0" fontId="43" fillId="0" borderId="19" xfId="0" applyFont="1" applyBorder="1" applyAlignment="1">
      <alignment horizontal="center" vertical="center"/>
    </xf>
    <xf numFmtId="0" fontId="45" fillId="0" borderId="12" xfId="0" applyFont="1" applyBorder="1" applyAlignment="1">
      <alignment horizontal="right"/>
    </xf>
    <xf numFmtId="0" fontId="45" fillId="0" borderId="13" xfId="0" applyFont="1" applyBorder="1" applyAlignment="1">
      <alignment horizontal="right"/>
    </xf>
    <xf numFmtId="0" fontId="45" fillId="0" borderId="1" xfId="0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horizontal="center"/>
    </xf>
    <xf numFmtId="0" fontId="45" fillId="0" borderId="35" xfId="0" applyFont="1" applyBorder="1" applyAlignment="1">
      <alignment horizontal="right"/>
    </xf>
    <xf numFmtId="0" fontId="45" fillId="0" borderId="36" xfId="0" applyFont="1" applyBorder="1" applyAlignment="1">
      <alignment horizontal="right"/>
    </xf>
    <xf numFmtId="0" fontId="45" fillId="0" borderId="37" xfId="0" applyFont="1" applyBorder="1" applyAlignment="1">
      <alignment horizontal="right"/>
    </xf>
    <xf numFmtId="0" fontId="44" fillId="0" borderId="38" xfId="0" applyFont="1" applyBorder="1" applyAlignment="1">
      <alignment horizontal="right"/>
    </xf>
    <xf numFmtId="0" fontId="44" fillId="0" borderId="15" xfId="0" applyFont="1" applyBorder="1" applyAlignment="1">
      <alignment horizontal="right"/>
    </xf>
    <xf numFmtId="0" fontId="44" fillId="0" borderId="16" xfId="0" applyFont="1" applyBorder="1" applyAlignment="1">
      <alignment horizontal="right"/>
    </xf>
    <xf numFmtId="0" fontId="44" fillId="0" borderId="40" xfId="0" applyFont="1" applyBorder="1" applyAlignment="1">
      <alignment horizontal="right"/>
    </xf>
    <xf numFmtId="0" fontId="44" fillId="0" borderId="32" xfId="0" applyFont="1" applyBorder="1" applyAlignment="1">
      <alignment horizontal="right"/>
    </xf>
    <xf numFmtId="0" fontId="44" fillId="0" borderId="34" xfId="0" applyFont="1" applyBorder="1" applyAlignment="1">
      <alignment horizontal="right"/>
    </xf>
    <xf numFmtId="0" fontId="45" fillId="0" borderId="41" xfId="0" applyFont="1" applyBorder="1" applyAlignment="1">
      <alignment horizontal="right"/>
    </xf>
    <xf numFmtId="0" fontId="45" fillId="0" borderId="42" xfId="0" applyFont="1" applyBorder="1" applyAlignment="1">
      <alignment horizontal="right"/>
    </xf>
    <xf numFmtId="0" fontId="45" fillId="0" borderId="33" xfId="0" applyFont="1" applyBorder="1" applyAlignment="1">
      <alignment horizontal="right"/>
    </xf>
    <xf numFmtId="0" fontId="41" fillId="0" borderId="0" xfId="0" applyFont="1" applyAlignment="1">
      <alignment horizontal="center"/>
    </xf>
    <xf numFmtId="0" fontId="45" fillId="0" borderId="1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left"/>
    </xf>
    <xf numFmtId="0" fontId="44" fillId="0" borderId="16" xfId="0" applyFont="1" applyBorder="1" applyAlignment="1">
      <alignment horizontal="left"/>
    </xf>
    <xf numFmtId="0" fontId="44" fillId="0" borderId="40" xfId="0" applyFont="1" applyBorder="1" applyAlignment="1">
      <alignment horizontal="left"/>
    </xf>
    <xf numFmtId="0" fontId="44" fillId="0" borderId="34" xfId="0" applyFont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left" wrapText="1"/>
    </xf>
    <xf numFmtId="2" fontId="10" fillId="0" borderId="11" xfId="4" applyNumberFormat="1" applyFont="1" applyFill="1" applyBorder="1" applyAlignment="1" applyProtection="1">
      <alignment horizontal="center"/>
      <protection locked="0"/>
    </xf>
    <xf numFmtId="43" fontId="2" fillId="0" borderId="11" xfId="1" applyFont="1" applyFill="1" applyBorder="1" applyAlignment="1">
      <alignment horizontal="center"/>
    </xf>
    <xf numFmtId="43" fontId="2" fillId="0" borderId="55" xfId="1" applyFont="1" applyFill="1" applyBorder="1" applyAlignment="1">
      <alignment horizontal="center"/>
    </xf>
  </cellXfs>
  <cellStyles count="74">
    <cellStyle name="1. izcēlums" xfId="7"/>
    <cellStyle name="2. izcēlums" xfId="8"/>
    <cellStyle name="20% no 1. izcēluma" xfId="9"/>
    <cellStyle name="20% no 2. izcēluma" xfId="10"/>
    <cellStyle name="20% no 3. izcēluma" xfId="11"/>
    <cellStyle name="20% no 4. izcēluma" xfId="12"/>
    <cellStyle name="20% no 5. izcēluma" xfId="13"/>
    <cellStyle name="20% no 6. izcēluma" xfId="14"/>
    <cellStyle name="3. izcēlums " xfId="15"/>
    <cellStyle name="4. izcēlums" xfId="16"/>
    <cellStyle name="40% no 1. izcēluma" xfId="17"/>
    <cellStyle name="40% no 2. izcēluma" xfId="18"/>
    <cellStyle name="40% no 3. izcēluma" xfId="19"/>
    <cellStyle name="40% no 4. izcēluma" xfId="20"/>
    <cellStyle name="40% no 5. izcēluma" xfId="21"/>
    <cellStyle name="40% no 6. izcēluma" xfId="22"/>
    <cellStyle name="5. izcēlums" xfId="23"/>
    <cellStyle name="6. izcēlums" xfId="24"/>
    <cellStyle name="60% no 1. izcēluma" xfId="25"/>
    <cellStyle name="60% no 2. izcēluma" xfId="26"/>
    <cellStyle name="60% no 3. izcēluma" xfId="27"/>
    <cellStyle name="60% no 4. izcēluma" xfId="28"/>
    <cellStyle name="60% no 5. izcēluma" xfId="29"/>
    <cellStyle name="60% no 6. izcēluma" xfId="30"/>
    <cellStyle name="Aprēķināšana" xfId="31"/>
    <cellStyle name="Brīdinājuma teksts" xfId="32"/>
    <cellStyle name="Comma" xfId="1" builtinId="3"/>
    <cellStyle name="Comma 2" xfId="6"/>
    <cellStyle name="Comma 2 2" xfId="33"/>
    <cellStyle name="Comma 2 3" xfId="73"/>
    <cellStyle name="Comma 3" xfId="5"/>
    <cellStyle name="Date" xfId="34"/>
    <cellStyle name="Excel Built-in Normal" xfId="35"/>
    <cellStyle name="Excel Built-in Normal 2" xfId="36"/>
    <cellStyle name="Fixed" xfId="37"/>
    <cellStyle name="Heading1 1" xfId="38"/>
    <cellStyle name="Heading2" xfId="39"/>
    <cellStyle name="Ievade" xfId="40"/>
    <cellStyle name="Izvade" xfId="41"/>
    <cellStyle name="Kopsumma" xfId="42"/>
    <cellStyle name="Labs" xfId="43"/>
    <cellStyle name="Neitrāls" xfId="44"/>
    <cellStyle name="Normal" xfId="0" builtinId="0"/>
    <cellStyle name="Normal 2" xfId="2"/>
    <cellStyle name="Normal 2 2" xfId="45"/>
    <cellStyle name="Normal 2 3" xfId="46"/>
    <cellStyle name="Normal 2 4" xfId="47"/>
    <cellStyle name="Normal 2 5" xfId="48"/>
    <cellStyle name="Normal 2 6" xfId="49"/>
    <cellStyle name="Normal 2 7" xfId="50"/>
    <cellStyle name="Normal 3" xfId="51"/>
    <cellStyle name="Normal 4" xfId="52"/>
    <cellStyle name="Normal_Sap2005_draft" xfId="4"/>
    <cellStyle name="Nosaukums" xfId="53"/>
    <cellStyle name="Parasts 2" xfId="3"/>
    <cellStyle name="Paskaidrojošs teksts" xfId="54"/>
    <cellStyle name="Pārbaudes šūna" xfId="55"/>
    <cellStyle name="Piezīme" xfId="56"/>
    <cellStyle name="Piezīme 2" xfId="57"/>
    <cellStyle name="Piezīme 3" xfId="58"/>
    <cellStyle name="Piezīme 4" xfId="59"/>
    <cellStyle name="Piezīme 5" xfId="60"/>
    <cellStyle name="Piezīme 6" xfId="61"/>
    <cellStyle name="Piezīme 7" xfId="62"/>
    <cellStyle name="Saistītā šūna" xfId="63"/>
    <cellStyle name="Slikts" xfId="64"/>
    <cellStyle name="Stils 1" xfId="65"/>
    <cellStyle name="Style 1" xfId="66"/>
    <cellStyle name="Style 1 2" xfId="67"/>
    <cellStyle name="Virsraksts 1" xfId="68"/>
    <cellStyle name="Virsraksts 2" xfId="69"/>
    <cellStyle name="Virsraksts 3" xfId="70"/>
    <cellStyle name="Virsraksts 4" xfId="71"/>
    <cellStyle name="Обычный_01.DPN_PINKI_TIPOGRAFIJA_KONTROLTAME_VADIMS-na sertifikat" xfId="72"/>
  </cellStyles>
  <dxfs count="10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" name="Group 38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" name="Line 386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87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388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6" name="Group 389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7" name="Line 390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391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92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10" name="Group 39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11" name="Line 394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395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396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14" name="Group 397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15" name="Line 398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399">
            <a:extLst>
              <a:ext uri="{FF2B5EF4-FFF2-40B4-BE49-F238E27FC236}">
                <a16:creationId xmlns:a16="http://schemas.microsoft.com/office/drawing/2014/main" xmlns="" id="{00000000-0008-0000-0000-00001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Line 400">
            <a:extLst>
              <a:ext uri="{FF2B5EF4-FFF2-40B4-BE49-F238E27FC236}">
                <a16:creationId xmlns:a16="http://schemas.microsoft.com/office/drawing/2014/main" xmlns="" id="{00000000-0008-0000-0000-00001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18" name="Group 40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19" name="Line 402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403">
            <a:extLst>
              <a:ext uri="{FF2B5EF4-FFF2-40B4-BE49-F238E27FC236}">
                <a16:creationId xmlns:a16="http://schemas.microsoft.com/office/drawing/2014/main" xmlns="" id="{00000000-0008-0000-00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404">
            <a:extLst>
              <a:ext uri="{FF2B5EF4-FFF2-40B4-BE49-F238E27FC236}">
                <a16:creationId xmlns:a16="http://schemas.microsoft.com/office/drawing/2014/main" xmlns="" id="{00000000-0008-0000-00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2" name="Group 405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3" name="Line 406">
            <a:extLst>
              <a:ext uri="{FF2B5EF4-FFF2-40B4-BE49-F238E27FC236}">
                <a16:creationId xmlns:a16="http://schemas.microsoft.com/office/drawing/2014/main" xmlns="" id="{00000000-0008-0000-0000-00001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407">
            <a:extLst>
              <a:ext uri="{FF2B5EF4-FFF2-40B4-BE49-F238E27FC236}">
                <a16:creationId xmlns:a16="http://schemas.microsoft.com/office/drawing/2014/main" xmlns="" id="{00000000-0008-0000-0000-00001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408">
            <a:extLst>
              <a:ext uri="{FF2B5EF4-FFF2-40B4-BE49-F238E27FC236}">
                <a16:creationId xmlns:a16="http://schemas.microsoft.com/office/drawing/2014/main" xmlns="" id="{00000000-0008-0000-00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6" name="Group 409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7" name="Line 410">
            <a:extLst>
              <a:ext uri="{FF2B5EF4-FFF2-40B4-BE49-F238E27FC236}">
                <a16:creationId xmlns:a16="http://schemas.microsoft.com/office/drawing/2014/main" xmlns="" id="{00000000-0008-0000-00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411">
            <a:extLst>
              <a:ext uri="{FF2B5EF4-FFF2-40B4-BE49-F238E27FC236}">
                <a16:creationId xmlns:a16="http://schemas.microsoft.com/office/drawing/2014/main" xmlns="" id="{00000000-0008-0000-00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412">
            <a:extLst>
              <a:ext uri="{FF2B5EF4-FFF2-40B4-BE49-F238E27FC236}">
                <a16:creationId xmlns:a16="http://schemas.microsoft.com/office/drawing/2014/main" xmlns="" id="{00000000-0008-0000-0000-00001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0" name="Group 413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1" name="Line 414">
            <a:extLst>
              <a:ext uri="{FF2B5EF4-FFF2-40B4-BE49-F238E27FC236}">
                <a16:creationId xmlns:a16="http://schemas.microsoft.com/office/drawing/2014/main" xmlns="" id="{00000000-0008-0000-00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415">
            <a:extLst>
              <a:ext uri="{FF2B5EF4-FFF2-40B4-BE49-F238E27FC236}">
                <a16:creationId xmlns:a16="http://schemas.microsoft.com/office/drawing/2014/main" xmlns="" id="{00000000-0008-0000-00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416">
            <a:extLst>
              <a:ext uri="{FF2B5EF4-FFF2-40B4-BE49-F238E27FC236}">
                <a16:creationId xmlns:a16="http://schemas.microsoft.com/office/drawing/2014/main" xmlns="" id="{00000000-0008-0000-0000-00002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4" name="Group 417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5" name="Line 418">
            <a:extLst>
              <a:ext uri="{FF2B5EF4-FFF2-40B4-BE49-F238E27FC236}">
                <a16:creationId xmlns:a16="http://schemas.microsoft.com/office/drawing/2014/main" xmlns="" id="{00000000-0008-0000-00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Line 419">
            <a:extLst>
              <a:ext uri="{FF2B5EF4-FFF2-40B4-BE49-F238E27FC236}">
                <a16:creationId xmlns:a16="http://schemas.microsoft.com/office/drawing/2014/main" xmlns="" id="{00000000-0008-0000-0000-00002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420">
            <a:extLst>
              <a:ext uri="{FF2B5EF4-FFF2-40B4-BE49-F238E27FC236}">
                <a16:creationId xmlns:a16="http://schemas.microsoft.com/office/drawing/2014/main" xmlns="" id="{00000000-0008-0000-0000-00002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8" name="Group 42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9" name="Line 422">
            <a:extLst>
              <a:ext uri="{FF2B5EF4-FFF2-40B4-BE49-F238E27FC236}">
                <a16:creationId xmlns:a16="http://schemas.microsoft.com/office/drawing/2014/main" xmlns="" id="{00000000-0008-0000-00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423">
            <a:extLst>
              <a:ext uri="{FF2B5EF4-FFF2-40B4-BE49-F238E27FC236}">
                <a16:creationId xmlns:a16="http://schemas.microsoft.com/office/drawing/2014/main" xmlns="" id="{00000000-0008-0000-00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Line 424">
            <a:extLst>
              <a:ext uri="{FF2B5EF4-FFF2-40B4-BE49-F238E27FC236}">
                <a16:creationId xmlns:a16="http://schemas.microsoft.com/office/drawing/2014/main" xmlns="" id="{00000000-0008-0000-0000-00002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42" name="Group 42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43" name="Line 426">
            <a:extLst>
              <a:ext uri="{FF2B5EF4-FFF2-40B4-BE49-F238E27FC236}">
                <a16:creationId xmlns:a16="http://schemas.microsoft.com/office/drawing/2014/main" xmlns="" id="{00000000-0008-0000-0000-00002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" name="Line 427">
            <a:extLst>
              <a:ext uri="{FF2B5EF4-FFF2-40B4-BE49-F238E27FC236}">
                <a16:creationId xmlns:a16="http://schemas.microsoft.com/office/drawing/2014/main" xmlns="" id="{00000000-0008-0000-0000-00002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Line 428">
            <a:extLst>
              <a:ext uri="{FF2B5EF4-FFF2-40B4-BE49-F238E27FC236}">
                <a16:creationId xmlns:a16="http://schemas.microsoft.com/office/drawing/2014/main" xmlns="" id="{00000000-0008-0000-0000-00002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46" name="Group 429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47" name="Line 430">
            <a:extLst>
              <a:ext uri="{FF2B5EF4-FFF2-40B4-BE49-F238E27FC236}">
                <a16:creationId xmlns:a16="http://schemas.microsoft.com/office/drawing/2014/main" xmlns="" id="{00000000-0008-0000-0000-00002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" name="Line 431">
            <a:extLst>
              <a:ext uri="{FF2B5EF4-FFF2-40B4-BE49-F238E27FC236}">
                <a16:creationId xmlns:a16="http://schemas.microsoft.com/office/drawing/2014/main" xmlns="" id="{00000000-0008-0000-0000-00003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Line 432">
            <a:extLst>
              <a:ext uri="{FF2B5EF4-FFF2-40B4-BE49-F238E27FC236}">
                <a16:creationId xmlns:a16="http://schemas.microsoft.com/office/drawing/2014/main" xmlns="" id="{00000000-0008-0000-0000-00003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50" name="Group 433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51" name="Line 434">
            <a:extLst>
              <a:ext uri="{FF2B5EF4-FFF2-40B4-BE49-F238E27FC236}">
                <a16:creationId xmlns:a16="http://schemas.microsoft.com/office/drawing/2014/main" xmlns="" id="{00000000-0008-0000-0000-00003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" name="Line 435">
            <a:extLst>
              <a:ext uri="{FF2B5EF4-FFF2-40B4-BE49-F238E27FC236}">
                <a16:creationId xmlns:a16="http://schemas.microsoft.com/office/drawing/2014/main" xmlns="" id="{00000000-0008-0000-0000-00003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Line 436">
            <a:extLst>
              <a:ext uri="{FF2B5EF4-FFF2-40B4-BE49-F238E27FC236}">
                <a16:creationId xmlns:a16="http://schemas.microsoft.com/office/drawing/2014/main" xmlns="" id="{00000000-0008-0000-0000-00003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54" name="Group 437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55" name="Line 438">
            <a:extLst>
              <a:ext uri="{FF2B5EF4-FFF2-40B4-BE49-F238E27FC236}">
                <a16:creationId xmlns:a16="http://schemas.microsoft.com/office/drawing/2014/main" xmlns="" id="{00000000-0008-0000-0000-00003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" name="Line 439">
            <a:extLst>
              <a:ext uri="{FF2B5EF4-FFF2-40B4-BE49-F238E27FC236}">
                <a16:creationId xmlns:a16="http://schemas.microsoft.com/office/drawing/2014/main" xmlns="" id="{00000000-0008-0000-0000-00003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" name="Line 440">
            <a:extLst>
              <a:ext uri="{FF2B5EF4-FFF2-40B4-BE49-F238E27FC236}">
                <a16:creationId xmlns:a16="http://schemas.microsoft.com/office/drawing/2014/main" xmlns="" id="{00000000-0008-0000-0000-00003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58" name="Group 44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59" name="Line 442">
            <a:extLst>
              <a:ext uri="{FF2B5EF4-FFF2-40B4-BE49-F238E27FC236}">
                <a16:creationId xmlns:a16="http://schemas.microsoft.com/office/drawing/2014/main" xmlns="" id="{00000000-0008-0000-0000-00003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" name="Line 443">
            <a:extLst>
              <a:ext uri="{FF2B5EF4-FFF2-40B4-BE49-F238E27FC236}">
                <a16:creationId xmlns:a16="http://schemas.microsoft.com/office/drawing/2014/main" xmlns="" id="{00000000-0008-0000-0000-00003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Line 444">
            <a:extLst>
              <a:ext uri="{FF2B5EF4-FFF2-40B4-BE49-F238E27FC236}">
                <a16:creationId xmlns:a16="http://schemas.microsoft.com/office/drawing/2014/main" xmlns="" id="{00000000-0008-0000-0000-00003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62" name="Group 44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63" name="Line 446">
            <a:extLst>
              <a:ext uri="{FF2B5EF4-FFF2-40B4-BE49-F238E27FC236}">
                <a16:creationId xmlns:a16="http://schemas.microsoft.com/office/drawing/2014/main" xmlns="" id="{00000000-0008-0000-0000-00003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Line 447">
            <a:extLst>
              <a:ext uri="{FF2B5EF4-FFF2-40B4-BE49-F238E27FC236}">
                <a16:creationId xmlns:a16="http://schemas.microsoft.com/office/drawing/2014/main" xmlns="" id="{00000000-0008-0000-0000-00004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" name="Line 448">
            <a:extLst>
              <a:ext uri="{FF2B5EF4-FFF2-40B4-BE49-F238E27FC236}">
                <a16:creationId xmlns:a16="http://schemas.microsoft.com/office/drawing/2014/main" xmlns="" id="{00000000-0008-0000-0000-00004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66" name="Group 449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67" name="Line 450">
            <a:extLst>
              <a:ext uri="{FF2B5EF4-FFF2-40B4-BE49-F238E27FC236}">
                <a16:creationId xmlns:a16="http://schemas.microsoft.com/office/drawing/2014/main" xmlns="" id="{00000000-0008-0000-0000-00004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" name="Line 451">
            <a:extLst>
              <a:ext uri="{FF2B5EF4-FFF2-40B4-BE49-F238E27FC236}">
                <a16:creationId xmlns:a16="http://schemas.microsoft.com/office/drawing/2014/main" xmlns="" id="{00000000-0008-0000-0000-00004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" name="Line 452">
            <a:extLst>
              <a:ext uri="{FF2B5EF4-FFF2-40B4-BE49-F238E27FC236}">
                <a16:creationId xmlns:a16="http://schemas.microsoft.com/office/drawing/2014/main" xmlns="" id="{00000000-0008-0000-0000-00004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70" name="Group 453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71" name="Line 454">
            <a:extLst>
              <a:ext uri="{FF2B5EF4-FFF2-40B4-BE49-F238E27FC236}">
                <a16:creationId xmlns:a16="http://schemas.microsoft.com/office/drawing/2014/main" xmlns="" id="{00000000-0008-0000-0000-00004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" name="Line 455">
            <a:extLst>
              <a:ext uri="{FF2B5EF4-FFF2-40B4-BE49-F238E27FC236}">
                <a16:creationId xmlns:a16="http://schemas.microsoft.com/office/drawing/2014/main" xmlns="" id="{00000000-0008-0000-0000-00004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" name="Line 456">
            <a:extLst>
              <a:ext uri="{FF2B5EF4-FFF2-40B4-BE49-F238E27FC236}">
                <a16:creationId xmlns:a16="http://schemas.microsoft.com/office/drawing/2014/main" xmlns="" id="{00000000-0008-0000-0000-00004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74" name="Group 457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75" name="Line 458">
            <a:extLst>
              <a:ext uri="{FF2B5EF4-FFF2-40B4-BE49-F238E27FC236}">
                <a16:creationId xmlns:a16="http://schemas.microsoft.com/office/drawing/2014/main" xmlns="" id="{00000000-0008-0000-0000-00004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" name="Line 459">
            <a:extLst>
              <a:ext uri="{FF2B5EF4-FFF2-40B4-BE49-F238E27FC236}">
                <a16:creationId xmlns:a16="http://schemas.microsoft.com/office/drawing/2014/main" xmlns="" id="{00000000-0008-0000-0000-00004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" name="Line 460">
            <a:extLst>
              <a:ext uri="{FF2B5EF4-FFF2-40B4-BE49-F238E27FC236}">
                <a16:creationId xmlns:a16="http://schemas.microsoft.com/office/drawing/2014/main" xmlns="" id="{00000000-0008-0000-0000-00004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78" name="Group 46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79" name="Line 462">
            <a:extLst>
              <a:ext uri="{FF2B5EF4-FFF2-40B4-BE49-F238E27FC236}">
                <a16:creationId xmlns:a16="http://schemas.microsoft.com/office/drawing/2014/main" xmlns="" id="{00000000-0008-0000-0000-00004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" name="Line 463">
            <a:extLst>
              <a:ext uri="{FF2B5EF4-FFF2-40B4-BE49-F238E27FC236}">
                <a16:creationId xmlns:a16="http://schemas.microsoft.com/office/drawing/2014/main" xmlns="" id="{00000000-0008-0000-0000-00005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" name="Line 464">
            <a:extLst>
              <a:ext uri="{FF2B5EF4-FFF2-40B4-BE49-F238E27FC236}">
                <a16:creationId xmlns:a16="http://schemas.microsoft.com/office/drawing/2014/main" xmlns="" id="{00000000-0008-0000-0000-00005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82" name="Group 465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83" name="Line 466">
            <a:extLst>
              <a:ext uri="{FF2B5EF4-FFF2-40B4-BE49-F238E27FC236}">
                <a16:creationId xmlns:a16="http://schemas.microsoft.com/office/drawing/2014/main" xmlns="" id="{00000000-0008-0000-0000-00005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" name="Line 467">
            <a:extLst>
              <a:ext uri="{FF2B5EF4-FFF2-40B4-BE49-F238E27FC236}">
                <a16:creationId xmlns:a16="http://schemas.microsoft.com/office/drawing/2014/main" xmlns="" id="{00000000-0008-0000-0000-00005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" name="Line 468">
            <a:extLst>
              <a:ext uri="{FF2B5EF4-FFF2-40B4-BE49-F238E27FC236}">
                <a16:creationId xmlns:a16="http://schemas.microsoft.com/office/drawing/2014/main" xmlns="" id="{00000000-0008-0000-0000-00005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86" name="Group 469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87" name="Line 470">
            <a:extLst>
              <a:ext uri="{FF2B5EF4-FFF2-40B4-BE49-F238E27FC236}">
                <a16:creationId xmlns:a16="http://schemas.microsoft.com/office/drawing/2014/main" xmlns="" id="{00000000-0008-0000-0000-00005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" name="Line 471">
            <a:extLst>
              <a:ext uri="{FF2B5EF4-FFF2-40B4-BE49-F238E27FC236}">
                <a16:creationId xmlns:a16="http://schemas.microsoft.com/office/drawing/2014/main" xmlns="" id="{00000000-0008-0000-0000-00005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" name="Line 472">
            <a:extLst>
              <a:ext uri="{FF2B5EF4-FFF2-40B4-BE49-F238E27FC236}">
                <a16:creationId xmlns:a16="http://schemas.microsoft.com/office/drawing/2014/main" xmlns="" id="{00000000-0008-0000-0000-00005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90" name="Group 473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91" name="Line 474">
            <a:extLst>
              <a:ext uri="{FF2B5EF4-FFF2-40B4-BE49-F238E27FC236}">
                <a16:creationId xmlns:a16="http://schemas.microsoft.com/office/drawing/2014/main" xmlns="" id="{00000000-0008-0000-0000-00005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" name="Line 475">
            <a:extLst>
              <a:ext uri="{FF2B5EF4-FFF2-40B4-BE49-F238E27FC236}">
                <a16:creationId xmlns:a16="http://schemas.microsoft.com/office/drawing/2014/main" xmlns="" id="{00000000-0008-0000-0000-00005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" name="Line 476">
            <a:extLst>
              <a:ext uri="{FF2B5EF4-FFF2-40B4-BE49-F238E27FC236}">
                <a16:creationId xmlns:a16="http://schemas.microsoft.com/office/drawing/2014/main" xmlns="" id="{00000000-0008-0000-0000-00005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94" name="Group 477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95" name="Line 478">
            <a:extLst>
              <a:ext uri="{FF2B5EF4-FFF2-40B4-BE49-F238E27FC236}">
                <a16:creationId xmlns:a16="http://schemas.microsoft.com/office/drawing/2014/main" xmlns="" id="{00000000-0008-0000-0000-00005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" name="Line 479">
            <a:extLst>
              <a:ext uri="{FF2B5EF4-FFF2-40B4-BE49-F238E27FC236}">
                <a16:creationId xmlns:a16="http://schemas.microsoft.com/office/drawing/2014/main" xmlns="" id="{00000000-0008-0000-0000-00006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" name="Line 480">
            <a:extLst>
              <a:ext uri="{FF2B5EF4-FFF2-40B4-BE49-F238E27FC236}">
                <a16:creationId xmlns:a16="http://schemas.microsoft.com/office/drawing/2014/main" xmlns="" id="{00000000-0008-0000-0000-00006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98" name="Group 48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99" name="Line 482">
            <a:extLst>
              <a:ext uri="{FF2B5EF4-FFF2-40B4-BE49-F238E27FC236}">
                <a16:creationId xmlns:a16="http://schemas.microsoft.com/office/drawing/2014/main" xmlns="" id="{00000000-0008-0000-0000-00006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" name="Line 483">
            <a:extLst>
              <a:ext uri="{FF2B5EF4-FFF2-40B4-BE49-F238E27FC236}">
                <a16:creationId xmlns:a16="http://schemas.microsoft.com/office/drawing/2014/main" xmlns="" id="{00000000-0008-0000-0000-00006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" name="Line 484">
            <a:extLst>
              <a:ext uri="{FF2B5EF4-FFF2-40B4-BE49-F238E27FC236}">
                <a16:creationId xmlns:a16="http://schemas.microsoft.com/office/drawing/2014/main" xmlns="" id="{00000000-0008-0000-0000-00006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102" name="Group 485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103" name="Line 486">
            <a:extLst>
              <a:ext uri="{FF2B5EF4-FFF2-40B4-BE49-F238E27FC236}">
                <a16:creationId xmlns:a16="http://schemas.microsoft.com/office/drawing/2014/main" xmlns="" id="{00000000-0008-0000-0000-00006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" name="Line 487">
            <a:extLst>
              <a:ext uri="{FF2B5EF4-FFF2-40B4-BE49-F238E27FC236}">
                <a16:creationId xmlns:a16="http://schemas.microsoft.com/office/drawing/2014/main" xmlns="" id="{00000000-0008-0000-0000-00006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" name="Line 488">
            <a:extLst>
              <a:ext uri="{FF2B5EF4-FFF2-40B4-BE49-F238E27FC236}">
                <a16:creationId xmlns:a16="http://schemas.microsoft.com/office/drawing/2014/main" xmlns="" id="{00000000-0008-0000-0000-00006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106" name="Group 489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107" name="Line 490">
            <a:extLst>
              <a:ext uri="{FF2B5EF4-FFF2-40B4-BE49-F238E27FC236}">
                <a16:creationId xmlns:a16="http://schemas.microsoft.com/office/drawing/2014/main" xmlns="" id="{00000000-0008-0000-0000-00006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" name="Line 491">
            <a:extLst>
              <a:ext uri="{FF2B5EF4-FFF2-40B4-BE49-F238E27FC236}">
                <a16:creationId xmlns:a16="http://schemas.microsoft.com/office/drawing/2014/main" xmlns="" id="{00000000-0008-0000-0000-00006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" name="Line 492">
            <a:extLst>
              <a:ext uri="{FF2B5EF4-FFF2-40B4-BE49-F238E27FC236}">
                <a16:creationId xmlns:a16="http://schemas.microsoft.com/office/drawing/2014/main" xmlns="" id="{00000000-0008-0000-0000-00006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110" name="Group 493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111" name="Line 494">
            <a:extLst>
              <a:ext uri="{FF2B5EF4-FFF2-40B4-BE49-F238E27FC236}">
                <a16:creationId xmlns:a16="http://schemas.microsoft.com/office/drawing/2014/main" xmlns="" id="{00000000-0008-0000-0000-00006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" name="Line 495">
            <a:extLst>
              <a:ext uri="{FF2B5EF4-FFF2-40B4-BE49-F238E27FC236}">
                <a16:creationId xmlns:a16="http://schemas.microsoft.com/office/drawing/2014/main" xmlns="" id="{00000000-0008-0000-0000-00007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" name="Line 496">
            <a:extLst>
              <a:ext uri="{FF2B5EF4-FFF2-40B4-BE49-F238E27FC236}">
                <a16:creationId xmlns:a16="http://schemas.microsoft.com/office/drawing/2014/main" xmlns="" id="{00000000-0008-0000-0000-00007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114" name="Group 497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115" name="Line 498">
            <a:extLst>
              <a:ext uri="{FF2B5EF4-FFF2-40B4-BE49-F238E27FC236}">
                <a16:creationId xmlns:a16="http://schemas.microsoft.com/office/drawing/2014/main" xmlns="" id="{00000000-0008-0000-0000-00007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" name="Line 499">
            <a:extLst>
              <a:ext uri="{FF2B5EF4-FFF2-40B4-BE49-F238E27FC236}">
                <a16:creationId xmlns:a16="http://schemas.microsoft.com/office/drawing/2014/main" xmlns="" id="{00000000-0008-0000-0000-00007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" name="Line 500">
            <a:extLst>
              <a:ext uri="{FF2B5EF4-FFF2-40B4-BE49-F238E27FC236}">
                <a16:creationId xmlns:a16="http://schemas.microsoft.com/office/drawing/2014/main" xmlns="" id="{00000000-0008-0000-0000-00007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118" name="Group 50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119" name="Line 502">
            <a:extLst>
              <a:ext uri="{FF2B5EF4-FFF2-40B4-BE49-F238E27FC236}">
                <a16:creationId xmlns:a16="http://schemas.microsoft.com/office/drawing/2014/main" xmlns="" id="{00000000-0008-0000-0000-00007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" name="Line 503">
            <a:extLst>
              <a:ext uri="{FF2B5EF4-FFF2-40B4-BE49-F238E27FC236}">
                <a16:creationId xmlns:a16="http://schemas.microsoft.com/office/drawing/2014/main" xmlns="" id="{00000000-0008-0000-0000-00007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" name="Line 504">
            <a:extLst>
              <a:ext uri="{FF2B5EF4-FFF2-40B4-BE49-F238E27FC236}">
                <a16:creationId xmlns:a16="http://schemas.microsoft.com/office/drawing/2014/main" xmlns="" id="{00000000-0008-0000-0000-00007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122" name="Group 505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123" name="Line 506">
            <a:extLst>
              <a:ext uri="{FF2B5EF4-FFF2-40B4-BE49-F238E27FC236}">
                <a16:creationId xmlns:a16="http://schemas.microsoft.com/office/drawing/2014/main" xmlns="" id="{00000000-0008-0000-0000-00007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" name="Line 507">
            <a:extLst>
              <a:ext uri="{FF2B5EF4-FFF2-40B4-BE49-F238E27FC236}">
                <a16:creationId xmlns:a16="http://schemas.microsoft.com/office/drawing/2014/main" xmlns="" id="{00000000-0008-0000-0000-00007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" name="Line 508">
            <a:extLst>
              <a:ext uri="{FF2B5EF4-FFF2-40B4-BE49-F238E27FC236}">
                <a16:creationId xmlns:a16="http://schemas.microsoft.com/office/drawing/2014/main" xmlns="" id="{00000000-0008-0000-0000-00007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126" name="Group 509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127" name="Line 510">
            <a:extLst>
              <a:ext uri="{FF2B5EF4-FFF2-40B4-BE49-F238E27FC236}">
                <a16:creationId xmlns:a16="http://schemas.microsoft.com/office/drawing/2014/main" xmlns="" id="{00000000-0008-0000-0000-00007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" name="Line 511">
            <a:extLst>
              <a:ext uri="{FF2B5EF4-FFF2-40B4-BE49-F238E27FC236}">
                <a16:creationId xmlns:a16="http://schemas.microsoft.com/office/drawing/2014/main" xmlns="" id="{00000000-0008-0000-0000-00008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" name="Line 512">
            <a:extLst>
              <a:ext uri="{FF2B5EF4-FFF2-40B4-BE49-F238E27FC236}">
                <a16:creationId xmlns:a16="http://schemas.microsoft.com/office/drawing/2014/main" xmlns="" id="{00000000-0008-0000-0000-00008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130" name="Group 513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131" name="Line 514">
            <a:extLst>
              <a:ext uri="{FF2B5EF4-FFF2-40B4-BE49-F238E27FC236}">
                <a16:creationId xmlns:a16="http://schemas.microsoft.com/office/drawing/2014/main" xmlns="" id="{00000000-0008-0000-0000-00008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" name="Line 515">
            <a:extLst>
              <a:ext uri="{FF2B5EF4-FFF2-40B4-BE49-F238E27FC236}">
                <a16:creationId xmlns:a16="http://schemas.microsoft.com/office/drawing/2014/main" xmlns="" id="{00000000-0008-0000-0000-00008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" name="Line 516">
            <a:extLst>
              <a:ext uri="{FF2B5EF4-FFF2-40B4-BE49-F238E27FC236}">
                <a16:creationId xmlns:a16="http://schemas.microsoft.com/office/drawing/2014/main" xmlns="" id="{00000000-0008-0000-0000-00008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134" name="Group 517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135" name="Line 518">
            <a:extLst>
              <a:ext uri="{FF2B5EF4-FFF2-40B4-BE49-F238E27FC236}">
                <a16:creationId xmlns:a16="http://schemas.microsoft.com/office/drawing/2014/main" xmlns="" id="{00000000-0008-0000-0000-00008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" name="Line 519">
            <a:extLst>
              <a:ext uri="{FF2B5EF4-FFF2-40B4-BE49-F238E27FC236}">
                <a16:creationId xmlns:a16="http://schemas.microsoft.com/office/drawing/2014/main" xmlns="" id="{00000000-0008-0000-0000-00008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" name="Line 520">
            <a:extLst>
              <a:ext uri="{FF2B5EF4-FFF2-40B4-BE49-F238E27FC236}">
                <a16:creationId xmlns:a16="http://schemas.microsoft.com/office/drawing/2014/main" xmlns="" id="{00000000-0008-0000-0000-00008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138" name="Group 52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139" name="Line 522">
            <a:extLst>
              <a:ext uri="{FF2B5EF4-FFF2-40B4-BE49-F238E27FC236}">
                <a16:creationId xmlns:a16="http://schemas.microsoft.com/office/drawing/2014/main" xmlns="" id="{00000000-0008-0000-0000-00008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" name="Line 523">
            <a:extLst>
              <a:ext uri="{FF2B5EF4-FFF2-40B4-BE49-F238E27FC236}">
                <a16:creationId xmlns:a16="http://schemas.microsoft.com/office/drawing/2014/main" xmlns="" id="{00000000-0008-0000-0000-00008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" name="Line 524">
            <a:extLst>
              <a:ext uri="{FF2B5EF4-FFF2-40B4-BE49-F238E27FC236}">
                <a16:creationId xmlns:a16="http://schemas.microsoft.com/office/drawing/2014/main" xmlns="" id="{00000000-0008-0000-0000-00008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142" name="Group 525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143" name="Line 526">
            <a:extLst>
              <a:ext uri="{FF2B5EF4-FFF2-40B4-BE49-F238E27FC236}">
                <a16:creationId xmlns:a16="http://schemas.microsoft.com/office/drawing/2014/main" xmlns="" id="{00000000-0008-0000-0000-00008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" name="Line 527">
            <a:extLst>
              <a:ext uri="{FF2B5EF4-FFF2-40B4-BE49-F238E27FC236}">
                <a16:creationId xmlns:a16="http://schemas.microsoft.com/office/drawing/2014/main" xmlns="" id="{00000000-0008-0000-0000-00009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" name="Line 528">
            <a:extLst>
              <a:ext uri="{FF2B5EF4-FFF2-40B4-BE49-F238E27FC236}">
                <a16:creationId xmlns:a16="http://schemas.microsoft.com/office/drawing/2014/main" xmlns="" id="{00000000-0008-0000-0000-00009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146" name="Group 529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147" name="Line 530">
            <a:extLst>
              <a:ext uri="{FF2B5EF4-FFF2-40B4-BE49-F238E27FC236}">
                <a16:creationId xmlns:a16="http://schemas.microsoft.com/office/drawing/2014/main" xmlns="" id="{00000000-0008-0000-0000-00009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" name="Line 531">
            <a:extLst>
              <a:ext uri="{FF2B5EF4-FFF2-40B4-BE49-F238E27FC236}">
                <a16:creationId xmlns:a16="http://schemas.microsoft.com/office/drawing/2014/main" xmlns="" id="{00000000-0008-0000-0000-00009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" name="Line 532">
            <a:extLst>
              <a:ext uri="{FF2B5EF4-FFF2-40B4-BE49-F238E27FC236}">
                <a16:creationId xmlns:a16="http://schemas.microsoft.com/office/drawing/2014/main" xmlns="" id="{00000000-0008-0000-0000-00009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150" name="Group 533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151" name="Line 534">
            <a:extLst>
              <a:ext uri="{FF2B5EF4-FFF2-40B4-BE49-F238E27FC236}">
                <a16:creationId xmlns:a16="http://schemas.microsoft.com/office/drawing/2014/main" xmlns="" id="{00000000-0008-0000-0000-00009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" name="Line 535">
            <a:extLst>
              <a:ext uri="{FF2B5EF4-FFF2-40B4-BE49-F238E27FC236}">
                <a16:creationId xmlns:a16="http://schemas.microsoft.com/office/drawing/2014/main" xmlns="" id="{00000000-0008-0000-0000-00009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" name="Line 536">
            <a:extLst>
              <a:ext uri="{FF2B5EF4-FFF2-40B4-BE49-F238E27FC236}">
                <a16:creationId xmlns:a16="http://schemas.microsoft.com/office/drawing/2014/main" xmlns="" id="{00000000-0008-0000-0000-00009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154" name="Group 537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155" name="Line 538">
            <a:extLst>
              <a:ext uri="{FF2B5EF4-FFF2-40B4-BE49-F238E27FC236}">
                <a16:creationId xmlns:a16="http://schemas.microsoft.com/office/drawing/2014/main" xmlns="" id="{00000000-0008-0000-0000-00009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" name="Line 539">
            <a:extLst>
              <a:ext uri="{FF2B5EF4-FFF2-40B4-BE49-F238E27FC236}">
                <a16:creationId xmlns:a16="http://schemas.microsoft.com/office/drawing/2014/main" xmlns="" id="{00000000-0008-0000-0000-00009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" name="Line 540">
            <a:extLst>
              <a:ext uri="{FF2B5EF4-FFF2-40B4-BE49-F238E27FC236}">
                <a16:creationId xmlns:a16="http://schemas.microsoft.com/office/drawing/2014/main" xmlns="" id="{00000000-0008-0000-0000-00009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158" name="Group 54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159" name="Line 542">
            <a:extLst>
              <a:ext uri="{FF2B5EF4-FFF2-40B4-BE49-F238E27FC236}">
                <a16:creationId xmlns:a16="http://schemas.microsoft.com/office/drawing/2014/main" xmlns="" id="{00000000-0008-0000-0000-00009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" name="Line 543">
            <a:extLst>
              <a:ext uri="{FF2B5EF4-FFF2-40B4-BE49-F238E27FC236}">
                <a16:creationId xmlns:a16="http://schemas.microsoft.com/office/drawing/2014/main" xmlns="" id="{00000000-0008-0000-0000-0000A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" name="Line 544">
            <a:extLst>
              <a:ext uri="{FF2B5EF4-FFF2-40B4-BE49-F238E27FC236}">
                <a16:creationId xmlns:a16="http://schemas.microsoft.com/office/drawing/2014/main" xmlns="" id="{00000000-0008-0000-0000-0000A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162" name="Group 545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163" name="Line 546">
            <a:extLst>
              <a:ext uri="{FF2B5EF4-FFF2-40B4-BE49-F238E27FC236}">
                <a16:creationId xmlns:a16="http://schemas.microsoft.com/office/drawing/2014/main" xmlns="" id="{00000000-0008-0000-0000-0000A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" name="Line 547">
            <a:extLst>
              <a:ext uri="{FF2B5EF4-FFF2-40B4-BE49-F238E27FC236}">
                <a16:creationId xmlns:a16="http://schemas.microsoft.com/office/drawing/2014/main" xmlns="" id="{00000000-0008-0000-0000-0000A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" name="Line 548">
            <a:extLst>
              <a:ext uri="{FF2B5EF4-FFF2-40B4-BE49-F238E27FC236}">
                <a16:creationId xmlns:a16="http://schemas.microsoft.com/office/drawing/2014/main" xmlns="" id="{00000000-0008-0000-0000-0000A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166" name="Group 549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167" name="Line 550">
            <a:extLst>
              <a:ext uri="{FF2B5EF4-FFF2-40B4-BE49-F238E27FC236}">
                <a16:creationId xmlns:a16="http://schemas.microsoft.com/office/drawing/2014/main" xmlns="" id="{00000000-0008-0000-0000-0000A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" name="Line 551">
            <a:extLst>
              <a:ext uri="{FF2B5EF4-FFF2-40B4-BE49-F238E27FC236}">
                <a16:creationId xmlns:a16="http://schemas.microsoft.com/office/drawing/2014/main" xmlns="" id="{00000000-0008-0000-0000-0000A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" name="Line 552">
            <a:extLst>
              <a:ext uri="{FF2B5EF4-FFF2-40B4-BE49-F238E27FC236}">
                <a16:creationId xmlns:a16="http://schemas.microsoft.com/office/drawing/2014/main" xmlns="" id="{00000000-0008-0000-0000-0000A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170" name="Group 553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171" name="Line 554">
            <a:extLst>
              <a:ext uri="{FF2B5EF4-FFF2-40B4-BE49-F238E27FC236}">
                <a16:creationId xmlns:a16="http://schemas.microsoft.com/office/drawing/2014/main" xmlns="" id="{00000000-0008-0000-0000-0000A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" name="Line 555">
            <a:extLst>
              <a:ext uri="{FF2B5EF4-FFF2-40B4-BE49-F238E27FC236}">
                <a16:creationId xmlns:a16="http://schemas.microsoft.com/office/drawing/2014/main" xmlns="" id="{00000000-0008-0000-0000-0000A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" name="Line 556">
            <a:extLst>
              <a:ext uri="{FF2B5EF4-FFF2-40B4-BE49-F238E27FC236}">
                <a16:creationId xmlns:a16="http://schemas.microsoft.com/office/drawing/2014/main" xmlns="" id="{00000000-0008-0000-0000-0000A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174" name="Group 557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175" name="Line 558">
            <a:extLst>
              <a:ext uri="{FF2B5EF4-FFF2-40B4-BE49-F238E27FC236}">
                <a16:creationId xmlns:a16="http://schemas.microsoft.com/office/drawing/2014/main" xmlns="" id="{00000000-0008-0000-0000-0000A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" name="Line 559">
            <a:extLst>
              <a:ext uri="{FF2B5EF4-FFF2-40B4-BE49-F238E27FC236}">
                <a16:creationId xmlns:a16="http://schemas.microsoft.com/office/drawing/2014/main" xmlns="" id="{00000000-0008-0000-0000-0000B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" name="Line 560">
            <a:extLst>
              <a:ext uri="{FF2B5EF4-FFF2-40B4-BE49-F238E27FC236}">
                <a16:creationId xmlns:a16="http://schemas.microsoft.com/office/drawing/2014/main" xmlns="" id="{00000000-0008-0000-0000-0000B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178" name="Group 56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179" name="Line 562">
            <a:extLst>
              <a:ext uri="{FF2B5EF4-FFF2-40B4-BE49-F238E27FC236}">
                <a16:creationId xmlns:a16="http://schemas.microsoft.com/office/drawing/2014/main" xmlns="" id="{00000000-0008-0000-0000-0000B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" name="Line 563">
            <a:extLst>
              <a:ext uri="{FF2B5EF4-FFF2-40B4-BE49-F238E27FC236}">
                <a16:creationId xmlns:a16="http://schemas.microsoft.com/office/drawing/2014/main" xmlns="" id="{00000000-0008-0000-0000-0000B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" name="Line 564">
            <a:extLst>
              <a:ext uri="{FF2B5EF4-FFF2-40B4-BE49-F238E27FC236}">
                <a16:creationId xmlns:a16="http://schemas.microsoft.com/office/drawing/2014/main" xmlns="" id="{00000000-0008-0000-0000-0000B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182" name="Group 565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183" name="Line 566">
            <a:extLst>
              <a:ext uri="{FF2B5EF4-FFF2-40B4-BE49-F238E27FC236}">
                <a16:creationId xmlns:a16="http://schemas.microsoft.com/office/drawing/2014/main" xmlns="" id="{00000000-0008-0000-0000-0000B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" name="Line 567">
            <a:extLst>
              <a:ext uri="{FF2B5EF4-FFF2-40B4-BE49-F238E27FC236}">
                <a16:creationId xmlns:a16="http://schemas.microsoft.com/office/drawing/2014/main" xmlns="" id="{00000000-0008-0000-0000-0000B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" name="Line 568">
            <a:extLst>
              <a:ext uri="{FF2B5EF4-FFF2-40B4-BE49-F238E27FC236}">
                <a16:creationId xmlns:a16="http://schemas.microsoft.com/office/drawing/2014/main" xmlns="" id="{00000000-0008-0000-0000-0000B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186" name="Group 569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187" name="Line 570">
            <a:extLst>
              <a:ext uri="{FF2B5EF4-FFF2-40B4-BE49-F238E27FC236}">
                <a16:creationId xmlns:a16="http://schemas.microsoft.com/office/drawing/2014/main" xmlns="" id="{00000000-0008-0000-0000-0000B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" name="Line 571">
            <a:extLst>
              <a:ext uri="{FF2B5EF4-FFF2-40B4-BE49-F238E27FC236}">
                <a16:creationId xmlns:a16="http://schemas.microsoft.com/office/drawing/2014/main" xmlns="" id="{00000000-0008-0000-0000-0000B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" name="Line 572">
            <a:extLst>
              <a:ext uri="{FF2B5EF4-FFF2-40B4-BE49-F238E27FC236}">
                <a16:creationId xmlns:a16="http://schemas.microsoft.com/office/drawing/2014/main" xmlns="" id="{00000000-0008-0000-0000-0000B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190" name="Group 573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191" name="Line 574">
            <a:extLst>
              <a:ext uri="{FF2B5EF4-FFF2-40B4-BE49-F238E27FC236}">
                <a16:creationId xmlns:a16="http://schemas.microsoft.com/office/drawing/2014/main" xmlns="" id="{00000000-0008-0000-0000-0000B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" name="Line 575">
            <a:extLst>
              <a:ext uri="{FF2B5EF4-FFF2-40B4-BE49-F238E27FC236}">
                <a16:creationId xmlns:a16="http://schemas.microsoft.com/office/drawing/2014/main" xmlns="" id="{00000000-0008-0000-0000-0000C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" name="Line 576">
            <a:extLst>
              <a:ext uri="{FF2B5EF4-FFF2-40B4-BE49-F238E27FC236}">
                <a16:creationId xmlns:a16="http://schemas.microsoft.com/office/drawing/2014/main" xmlns="" id="{00000000-0008-0000-0000-0000C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" name="Group 38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" name="Line 386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87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388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" name="Group 389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" name="Line 390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391">
            <a:extLst>
              <a:ext uri="{FF2B5EF4-FFF2-40B4-BE49-F238E27FC236}">
                <a16:creationId xmlns:a16="http://schemas.microsoft.com/office/drawing/2014/main" xmlns="" id="{00000000-0008-0000-01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92">
            <a:extLst>
              <a:ext uri="{FF2B5EF4-FFF2-40B4-BE49-F238E27FC236}">
                <a16:creationId xmlns:a16="http://schemas.microsoft.com/office/drawing/2014/main" xmlns="" id="{00000000-0008-0000-01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" name="Group 393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" name="Line 394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395">
            <a:extLst>
              <a:ext uri="{FF2B5EF4-FFF2-40B4-BE49-F238E27FC236}">
                <a16:creationId xmlns:a16="http://schemas.microsoft.com/office/drawing/2014/main" xmlns="" id="{00000000-0008-0000-01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396">
            <a:extLst>
              <a:ext uri="{FF2B5EF4-FFF2-40B4-BE49-F238E27FC236}">
                <a16:creationId xmlns:a16="http://schemas.microsoft.com/office/drawing/2014/main" xmlns="" id="{00000000-0008-0000-01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" name="Group 397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5" name="Line 398">
            <a:extLst>
              <a:ext uri="{FF2B5EF4-FFF2-40B4-BE49-F238E27FC236}">
                <a16:creationId xmlns:a16="http://schemas.microsoft.com/office/drawing/2014/main" xmlns="" id="{00000000-0008-0000-01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399">
            <a:extLst>
              <a:ext uri="{FF2B5EF4-FFF2-40B4-BE49-F238E27FC236}">
                <a16:creationId xmlns:a16="http://schemas.microsoft.com/office/drawing/2014/main" xmlns="" id="{00000000-0008-0000-0100-00001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Line 400">
            <a:extLst>
              <a:ext uri="{FF2B5EF4-FFF2-40B4-BE49-F238E27FC236}">
                <a16:creationId xmlns:a16="http://schemas.microsoft.com/office/drawing/2014/main" xmlns="" id="{00000000-0008-0000-0100-00001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8" name="Group 401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9" name="Line 402">
            <a:extLst>
              <a:ext uri="{FF2B5EF4-FFF2-40B4-BE49-F238E27FC236}">
                <a16:creationId xmlns:a16="http://schemas.microsoft.com/office/drawing/2014/main" xmlns="" id="{00000000-0008-0000-01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403">
            <a:extLst>
              <a:ext uri="{FF2B5EF4-FFF2-40B4-BE49-F238E27FC236}">
                <a16:creationId xmlns:a16="http://schemas.microsoft.com/office/drawing/2014/main" xmlns="" id="{00000000-0008-0000-01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404">
            <a:extLst>
              <a:ext uri="{FF2B5EF4-FFF2-40B4-BE49-F238E27FC236}">
                <a16:creationId xmlns:a16="http://schemas.microsoft.com/office/drawing/2014/main" xmlns="" id="{00000000-0008-0000-01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2" name="Group 405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3" name="Line 406">
            <a:extLst>
              <a:ext uri="{FF2B5EF4-FFF2-40B4-BE49-F238E27FC236}">
                <a16:creationId xmlns:a16="http://schemas.microsoft.com/office/drawing/2014/main" xmlns="" id="{00000000-0008-0000-0100-00001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407">
            <a:extLst>
              <a:ext uri="{FF2B5EF4-FFF2-40B4-BE49-F238E27FC236}">
                <a16:creationId xmlns:a16="http://schemas.microsoft.com/office/drawing/2014/main" xmlns="" id="{00000000-0008-0000-0100-00001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408">
            <a:extLst>
              <a:ext uri="{FF2B5EF4-FFF2-40B4-BE49-F238E27FC236}">
                <a16:creationId xmlns:a16="http://schemas.microsoft.com/office/drawing/2014/main" xmlns="" id="{00000000-0008-0000-01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6" name="Group 409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7" name="Line 410">
            <a:extLst>
              <a:ext uri="{FF2B5EF4-FFF2-40B4-BE49-F238E27FC236}">
                <a16:creationId xmlns:a16="http://schemas.microsoft.com/office/drawing/2014/main" xmlns="" id="{00000000-0008-0000-01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411">
            <a:extLst>
              <a:ext uri="{FF2B5EF4-FFF2-40B4-BE49-F238E27FC236}">
                <a16:creationId xmlns:a16="http://schemas.microsoft.com/office/drawing/2014/main" xmlns="" id="{00000000-0008-0000-01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412">
            <a:extLst>
              <a:ext uri="{FF2B5EF4-FFF2-40B4-BE49-F238E27FC236}">
                <a16:creationId xmlns:a16="http://schemas.microsoft.com/office/drawing/2014/main" xmlns="" id="{00000000-0008-0000-0100-00001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0" name="Group 413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1" name="Line 414">
            <a:extLst>
              <a:ext uri="{FF2B5EF4-FFF2-40B4-BE49-F238E27FC236}">
                <a16:creationId xmlns:a16="http://schemas.microsoft.com/office/drawing/2014/main" xmlns="" id="{00000000-0008-0000-01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415">
            <a:extLst>
              <a:ext uri="{FF2B5EF4-FFF2-40B4-BE49-F238E27FC236}">
                <a16:creationId xmlns:a16="http://schemas.microsoft.com/office/drawing/2014/main" xmlns="" id="{00000000-0008-0000-01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416">
            <a:extLst>
              <a:ext uri="{FF2B5EF4-FFF2-40B4-BE49-F238E27FC236}">
                <a16:creationId xmlns:a16="http://schemas.microsoft.com/office/drawing/2014/main" xmlns="" id="{00000000-0008-0000-0100-00002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4" name="Group 417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5" name="Line 418">
            <a:extLst>
              <a:ext uri="{FF2B5EF4-FFF2-40B4-BE49-F238E27FC236}">
                <a16:creationId xmlns:a16="http://schemas.microsoft.com/office/drawing/2014/main" xmlns="" id="{00000000-0008-0000-01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Line 419">
            <a:extLst>
              <a:ext uri="{FF2B5EF4-FFF2-40B4-BE49-F238E27FC236}">
                <a16:creationId xmlns:a16="http://schemas.microsoft.com/office/drawing/2014/main" xmlns="" id="{00000000-0008-0000-0100-00002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420">
            <a:extLst>
              <a:ext uri="{FF2B5EF4-FFF2-40B4-BE49-F238E27FC236}">
                <a16:creationId xmlns:a16="http://schemas.microsoft.com/office/drawing/2014/main" xmlns="" id="{00000000-0008-0000-0100-00002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8" name="Group 421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9" name="Line 422">
            <a:extLst>
              <a:ext uri="{FF2B5EF4-FFF2-40B4-BE49-F238E27FC236}">
                <a16:creationId xmlns:a16="http://schemas.microsoft.com/office/drawing/2014/main" xmlns="" id="{00000000-0008-0000-01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423">
            <a:extLst>
              <a:ext uri="{FF2B5EF4-FFF2-40B4-BE49-F238E27FC236}">
                <a16:creationId xmlns:a16="http://schemas.microsoft.com/office/drawing/2014/main" xmlns="" id="{00000000-0008-0000-01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Line 424">
            <a:extLst>
              <a:ext uri="{FF2B5EF4-FFF2-40B4-BE49-F238E27FC236}">
                <a16:creationId xmlns:a16="http://schemas.microsoft.com/office/drawing/2014/main" xmlns="" id="{00000000-0008-0000-0100-00002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2" name="Group 425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3" name="Line 426">
            <a:extLst>
              <a:ext uri="{FF2B5EF4-FFF2-40B4-BE49-F238E27FC236}">
                <a16:creationId xmlns:a16="http://schemas.microsoft.com/office/drawing/2014/main" xmlns="" id="{00000000-0008-0000-0100-00002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" name="Line 427">
            <a:extLst>
              <a:ext uri="{FF2B5EF4-FFF2-40B4-BE49-F238E27FC236}">
                <a16:creationId xmlns:a16="http://schemas.microsoft.com/office/drawing/2014/main" xmlns="" id="{00000000-0008-0000-0100-00002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Line 428">
            <a:extLst>
              <a:ext uri="{FF2B5EF4-FFF2-40B4-BE49-F238E27FC236}">
                <a16:creationId xmlns:a16="http://schemas.microsoft.com/office/drawing/2014/main" xmlns="" id="{00000000-0008-0000-0100-00002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6" name="Group 429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7" name="Line 430">
            <a:extLst>
              <a:ext uri="{FF2B5EF4-FFF2-40B4-BE49-F238E27FC236}">
                <a16:creationId xmlns:a16="http://schemas.microsoft.com/office/drawing/2014/main" xmlns="" id="{00000000-0008-0000-0100-00002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" name="Line 431">
            <a:extLst>
              <a:ext uri="{FF2B5EF4-FFF2-40B4-BE49-F238E27FC236}">
                <a16:creationId xmlns:a16="http://schemas.microsoft.com/office/drawing/2014/main" xmlns="" id="{00000000-0008-0000-0100-00003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Line 432">
            <a:extLst>
              <a:ext uri="{FF2B5EF4-FFF2-40B4-BE49-F238E27FC236}">
                <a16:creationId xmlns:a16="http://schemas.microsoft.com/office/drawing/2014/main" xmlns="" id="{00000000-0008-0000-0100-00003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0" name="Group 433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1" name="Line 434">
            <a:extLst>
              <a:ext uri="{FF2B5EF4-FFF2-40B4-BE49-F238E27FC236}">
                <a16:creationId xmlns:a16="http://schemas.microsoft.com/office/drawing/2014/main" xmlns="" id="{00000000-0008-0000-0100-00003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" name="Line 435">
            <a:extLst>
              <a:ext uri="{FF2B5EF4-FFF2-40B4-BE49-F238E27FC236}">
                <a16:creationId xmlns:a16="http://schemas.microsoft.com/office/drawing/2014/main" xmlns="" id="{00000000-0008-0000-0100-00003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Line 436">
            <a:extLst>
              <a:ext uri="{FF2B5EF4-FFF2-40B4-BE49-F238E27FC236}">
                <a16:creationId xmlns:a16="http://schemas.microsoft.com/office/drawing/2014/main" xmlns="" id="{00000000-0008-0000-0100-00003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4" name="Group 437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5" name="Line 438">
            <a:extLst>
              <a:ext uri="{FF2B5EF4-FFF2-40B4-BE49-F238E27FC236}">
                <a16:creationId xmlns:a16="http://schemas.microsoft.com/office/drawing/2014/main" xmlns="" id="{00000000-0008-0000-0100-00003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" name="Line 439">
            <a:extLst>
              <a:ext uri="{FF2B5EF4-FFF2-40B4-BE49-F238E27FC236}">
                <a16:creationId xmlns:a16="http://schemas.microsoft.com/office/drawing/2014/main" xmlns="" id="{00000000-0008-0000-0100-00003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" name="Line 440">
            <a:extLst>
              <a:ext uri="{FF2B5EF4-FFF2-40B4-BE49-F238E27FC236}">
                <a16:creationId xmlns:a16="http://schemas.microsoft.com/office/drawing/2014/main" xmlns="" id="{00000000-0008-0000-0100-00003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8" name="Group 441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9" name="Line 442">
            <a:extLst>
              <a:ext uri="{FF2B5EF4-FFF2-40B4-BE49-F238E27FC236}">
                <a16:creationId xmlns:a16="http://schemas.microsoft.com/office/drawing/2014/main" xmlns="" id="{00000000-0008-0000-0100-00003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" name="Line 443">
            <a:extLst>
              <a:ext uri="{FF2B5EF4-FFF2-40B4-BE49-F238E27FC236}">
                <a16:creationId xmlns:a16="http://schemas.microsoft.com/office/drawing/2014/main" xmlns="" id="{00000000-0008-0000-0100-00003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Line 444">
            <a:extLst>
              <a:ext uri="{FF2B5EF4-FFF2-40B4-BE49-F238E27FC236}">
                <a16:creationId xmlns:a16="http://schemas.microsoft.com/office/drawing/2014/main" xmlns="" id="{00000000-0008-0000-0100-00003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2" name="Group 445"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3" name="Line 446">
            <a:extLst>
              <a:ext uri="{FF2B5EF4-FFF2-40B4-BE49-F238E27FC236}">
                <a16:creationId xmlns:a16="http://schemas.microsoft.com/office/drawing/2014/main" xmlns="" id="{00000000-0008-0000-0100-00003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Line 447">
            <a:extLst>
              <a:ext uri="{FF2B5EF4-FFF2-40B4-BE49-F238E27FC236}">
                <a16:creationId xmlns:a16="http://schemas.microsoft.com/office/drawing/2014/main" xmlns="" id="{00000000-0008-0000-0100-00004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" name="Line 448">
            <a:extLst>
              <a:ext uri="{FF2B5EF4-FFF2-40B4-BE49-F238E27FC236}">
                <a16:creationId xmlns:a16="http://schemas.microsoft.com/office/drawing/2014/main" xmlns="" id="{00000000-0008-0000-0100-00004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6" name="Group 449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7" name="Line 450">
            <a:extLst>
              <a:ext uri="{FF2B5EF4-FFF2-40B4-BE49-F238E27FC236}">
                <a16:creationId xmlns:a16="http://schemas.microsoft.com/office/drawing/2014/main" xmlns="" id="{00000000-0008-0000-0100-00004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" name="Line 451">
            <a:extLst>
              <a:ext uri="{FF2B5EF4-FFF2-40B4-BE49-F238E27FC236}">
                <a16:creationId xmlns:a16="http://schemas.microsoft.com/office/drawing/2014/main" xmlns="" id="{00000000-0008-0000-0100-00004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" name="Line 452">
            <a:extLst>
              <a:ext uri="{FF2B5EF4-FFF2-40B4-BE49-F238E27FC236}">
                <a16:creationId xmlns:a16="http://schemas.microsoft.com/office/drawing/2014/main" xmlns="" id="{00000000-0008-0000-0100-00004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0" name="Group 453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1" name="Line 454">
            <a:extLst>
              <a:ext uri="{FF2B5EF4-FFF2-40B4-BE49-F238E27FC236}">
                <a16:creationId xmlns:a16="http://schemas.microsoft.com/office/drawing/2014/main" xmlns="" id="{00000000-0008-0000-0100-00004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" name="Line 455">
            <a:extLst>
              <a:ext uri="{FF2B5EF4-FFF2-40B4-BE49-F238E27FC236}">
                <a16:creationId xmlns:a16="http://schemas.microsoft.com/office/drawing/2014/main" xmlns="" id="{00000000-0008-0000-0100-00004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" name="Line 456">
            <a:extLst>
              <a:ext uri="{FF2B5EF4-FFF2-40B4-BE49-F238E27FC236}">
                <a16:creationId xmlns:a16="http://schemas.microsoft.com/office/drawing/2014/main" xmlns="" id="{00000000-0008-0000-0100-00004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4" name="Group 457">
          <a:extLs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5" name="Line 458">
            <a:extLst>
              <a:ext uri="{FF2B5EF4-FFF2-40B4-BE49-F238E27FC236}">
                <a16:creationId xmlns:a16="http://schemas.microsoft.com/office/drawing/2014/main" xmlns="" id="{00000000-0008-0000-0100-00004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" name="Line 459">
            <a:extLst>
              <a:ext uri="{FF2B5EF4-FFF2-40B4-BE49-F238E27FC236}">
                <a16:creationId xmlns:a16="http://schemas.microsoft.com/office/drawing/2014/main" xmlns="" id="{00000000-0008-0000-0100-00004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" name="Line 460">
            <a:extLst>
              <a:ext uri="{FF2B5EF4-FFF2-40B4-BE49-F238E27FC236}">
                <a16:creationId xmlns:a16="http://schemas.microsoft.com/office/drawing/2014/main" xmlns="" id="{00000000-0008-0000-0100-00004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8" name="Group 461">
          <a:extLs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9" name="Line 462">
            <a:extLst>
              <a:ext uri="{FF2B5EF4-FFF2-40B4-BE49-F238E27FC236}">
                <a16:creationId xmlns:a16="http://schemas.microsoft.com/office/drawing/2014/main" xmlns="" id="{00000000-0008-0000-0100-00004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" name="Line 463">
            <a:extLst>
              <a:ext uri="{FF2B5EF4-FFF2-40B4-BE49-F238E27FC236}">
                <a16:creationId xmlns:a16="http://schemas.microsoft.com/office/drawing/2014/main" xmlns="" id="{00000000-0008-0000-0100-00005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" name="Line 464">
            <a:extLst>
              <a:ext uri="{FF2B5EF4-FFF2-40B4-BE49-F238E27FC236}">
                <a16:creationId xmlns:a16="http://schemas.microsoft.com/office/drawing/2014/main" xmlns="" id="{00000000-0008-0000-0100-00005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2" name="Group 465">
          <a:extLst>
            <a:ext uri="{FF2B5EF4-FFF2-40B4-BE49-F238E27FC236}">
              <a16:creationId xmlns:a16="http://schemas.microsoft.com/office/drawing/2014/main" xmlns="" id="{00000000-0008-0000-0100-00005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3" name="Line 466">
            <a:extLst>
              <a:ext uri="{FF2B5EF4-FFF2-40B4-BE49-F238E27FC236}">
                <a16:creationId xmlns:a16="http://schemas.microsoft.com/office/drawing/2014/main" xmlns="" id="{00000000-0008-0000-0100-00005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" name="Line 467">
            <a:extLst>
              <a:ext uri="{FF2B5EF4-FFF2-40B4-BE49-F238E27FC236}">
                <a16:creationId xmlns:a16="http://schemas.microsoft.com/office/drawing/2014/main" xmlns="" id="{00000000-0008-0000-0100-00005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" name="Line 468">
            <a:extLst>
              <a:ext uri="{FF2B5EF4-FFF2-40B4-BE49-F238E27FC236}">
                <a16:creationId xmlns:a16="http://schemas.microsoft.com/office/drawing/2014/main" xmlns="" id="{00000000-0008-0000-0100-00005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6" name="Group 469">
          <a:extLst>
            <a:ext uri="{FF2B5EF4-FFF2-40B4-BE49-F238E27FC236}">
              <a16:creationId xmlns:a16="http://schemas.microsoft.com/office/drawing/2014/main" xmlns="" id="{00000000-0008-0000-0100-00005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7" name="Line 470">
            <a:extLst>
              <a:ext uri="{FF2B5EF4-FFF2-40B4-BE49-F238E27FC236}">
                <a16:creationId xmlns:a16="http://schemas.microsoft.com/office/drawing/2014/main" xmlns="" id="{00000000-0008-0000-0100-00005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" name="Line 471">
            <a:extLst>
              <a:ext uri="{FF2B5EF4-FFF2-40B4-BE49-F238E27FC236}">
                <a16:creationId xmlns:a16="http://schemas.microsoft.com/office/drawing/2014/main" xmlns="" id="{00000000-0008-0000-0100-00005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" name="Line 472">
            <a:extLst>
              <a:ext uri="{FF2B5EF4-FFF2-40B4-BE49-F238E27FC236}">
                <a16:creationId xmlns:a16="http://schemas.microsoft.com/office/drawing/2014/main" xmlns="" id="{00000000-0008-0000-0100-00005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0" name="Group 473">
          <a:extLst>
            <a:ext uri="{FF2B5EF4-FFF2-40B4-BE49-F238E27FC236}">
              <a16:creationId xmlns:a16="http://schemas.microsoft.com/office/drawing/2014/main" xmlns="" id="{00000000-0008-0000-0100-00005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1" name="Line 474">
            <a:extLst>
              <a:ext uri="{FF2B5EF4-FFF2-40B4-BE49-F238E27FC236}">
                <a16:creationId xmlns:a16="http://schemas.microsoft.com/office/drawing/2014/main" xmlns="" id="{00000000-0008-0000-0100-00005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" name="Line 475">
            <a:extLst>
              <a:ext uri="{FF2B5EF4-FFF2-40B4-BE49-F238E27FC236}">
                <a16:creationId xmlns:a16="http://schemas.microsoft.com/office/drawing/2014/main" xmlns="" id="{00000000-0008-0000-0100-00005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" name="Line 476">
            <a:extLst>
              <a:ext uri="{FF2B5EF4-FFF2-40B4-BE49-F238E27FC236}">
                <a16:creationId xmlns:a16="http://schemas.microsoft.com/office/drawing/2014/main" xmlns="" id="{00000000-0008-0000-0100-00005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4" name="Group 477">
          <a:extLst>
            <a:ext uri="{FF2B5EF4-FFF2-40B4-BE49-F238E27FC236}">
              <a16:creationId xmlns:a16="http://schemas.microsoft.com/office/drawing/2014/main" xmlns="" id="{00000000-0008-0000-0100-00005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5" name="Line 478">
            <a:extLst>
              <a:ext uri="{FF2B5EF4-FFF2-40B4-BE49-F238E27FC236}">
                <a16:creationId xmlns:a16="http://schemas.microsoft.com/office/drawing/2014/main" xmlns="" id="{00000000-0008-0000-0100-00005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" name="Line 479">
            <a:extLst>
              <a:ext uri="{FF2B5EF4-FFF2-40B4-BE49-F238E27FC236}">
                <a16:creationId xmlns:a16="http://schemas.microsoft.com/office/drawing/2014/main" xmlns="" id="{00000000-0008-0000-0100-00006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" name="Line 480">
            <a:extLst>
              <a:ext uri="{FF2B5EF4-FFF2-40B4-BE49-F238E27FC236}">
                <a16:creationId xmlns:a16="http://schemas.microsoft.com/office/drawing/2014/main" xmlns="" id="{00000000-0008-0000-0100-00006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8" name="Group 481">
          <a:extLst>
            <a:ext uri="{FF2B5EF4-FFF2-40B4-BE49-F238E27FC236}">
              <a16:creationId xmlns:a16="http://schemas.microsoft.com/office/drawing/2014/main" xmlns="" id="{00000000-0008-0000-0100-00006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9" name="Line 482">
            <a:extLst>
              <a:ext uri="{FF2B5EF4-FFF2-40B4-BE49-F238E27FC236}">
                <a16:creationId xmlns:a16="http://schemas.microsoft.com/office/drawing/2014/main" xmlns="" id="{00000000-0008-0000-0100-00006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" name="Line 483">
            <a:extLst>
              <a:ext uri="{FF2B5EF4-FFF2-40B4-BE49-F238E27FC236}">
                <a16:creationId xmlns:a16="http://schemas.microsoft.com/office/drawing/2014/main" xmlns="" id="{00000000-0008-0000-0100-00006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" name="Line 484">
            <a:extLst>
              <a:ext uri="{FF2B5EF4-FFF2-40B4-BE49-F238E27FC236}">
                <a16:creationId xmlns:a16="http://schemas.microsoft.com/office/drawing/2014/main" xmlns="" id="{00000000-0008-0000-0100-00006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2" name="Group 485">
          <a:extLst>
            <a:ext uri="{FF2B5EF4-FFF2-40B4-BE49-F238E27FC236}">
              <a16:creationId xmlns:a16="http://schemas.microsoft.com/office/drawing/2014/main" xmlns="" id="{00000000-0008-0000-0100-00006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3" name="Line 486">
            <a:extLst>
              <a:ext uri="{FF2B5EF4-FFF2-40B4-BE49-F238E27FC236}">
                <a16:creationId xmlns:a16="http://schemas.microsoft.com/office/drawing/2014/main" xmlns="" id="{00000000-0008-0000-0100-00006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" name="Line 487">
            <a:extLst>
              <a:ext uri="{FF2B5EF4-FFF2-40B4-BE49-F238E27FC236}">
                <a16:creationId xmlns:a16="http://schemas.microsoft.com/office/drawing/2014/main" xmlns="" id="{00000000-0008-0000-0100-00006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" name="Line 488">
            <a:extLst>
              <a:ext uri="{FF2B5EF4-FFF2-40B4-BE49-F238E27FC236}">
                <a16:creationId xmlns:a16="http://schemas.microsoft.com/office/drawing/2014/main" xmlns="" id="{00000000-0008-0000-0100-00006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6" name="Group 489">
          <a:extLst>
            <a:ext uri="{FF2B5EF4-FFF2-40B4-BE49-F238E27FC236}">
              <a16:creationId xmlns:a16="http://schemas.microsoft.com/office/drawing/2014/main" xmlns="" id="{00000000-0008-0000-0100-00006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7" name="Line 490">
            <a:extLst>
              <a:ext uri="{FF2B5EF4-FFF2-40B4-BE49-F238E27FC236}">
                <a16:creationId xmlns:a16="http://schemas.microsoft.com/office/drawing/2014/main" xmlns="" id="{00000000-0008-0000-0100-00006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" name="Line 491">
            <a:extLst>
              <a:ext uri="{FF2B5EF4-FFF2-40B4-BE49-F238E27FC236}">
                <a16:creationId xmlns:a16="http://schemas.microsoft.com/office/drawing/2014/main" xmlns="" id="{00000000-0008-0000-0100-00006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" name="Line 492">
            <a:extLst>
              <a:ext uri="{FF2B5EF4-FFF2-40B4-BE49-F238E27FC236}">
                <a16:creationId xmlns:a16="http://schemas.microsoft.com/office/drawing/2014/main" xmlns="" id="{00000000-0008-0000-0100-00006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0" name="Group 493">
          <a:extLst>
            <a:ext uri="{FF2B5EF4-FFF2-40B4-BE49-F238E27FC236}">
              <a16:creationId xmlns:a16="http://schemas.microsoft.com/office/drawing/2014/main" xmlns="" id="{00000000-0008-0000-0100-00006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1" name="Line 494">
            <a:extLst>
              <a:ext uri="{FF2B5EF4-FFF2-40B4-BE49-F238E27FC236}">
                <a16:creationId xmlns:a16="http://schemas.microsoft.com/office/drawing/2014/main" xmlns="" id="{00000000-0008-0000-0100-00006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" name="Line 495">
            <a:extLst>
              <a:ext uri="{FF2B5EF4-FFF2-40B4-BE49-F238E27FC236}">
                <a16:creationId xmlns:a16="http://schemas.microsoft.com/office/drawing/2014/main" xmlns="" id="{00000000-0008-0000-0100-00007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" name="Line 496">
            <a:extLst>
              <a:ext uri="{FF2B5EF4-FFF2-40B4-BE49-F238E27FC236}">
                <a16:creationId xmlns:a16="http://schemas.microsoft.com/office/drawing/2014/main" xmlns="" id="{00000000-0008-0000-0100-00007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4" name="Group 497">
          <a:extLst>
            <a:ext uri="{FF2B5EF4-FFF2-40B4-BE49-F238E27FC236}">
              <a16:creationId xmlns:a16="http://schemas.microsoft.com/office/drawing/2014/main" xmlns="" id="{00000000-0008-0000-0100-00007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5" name="Line 498">
            <a:extLst>
              <a:ext uri="{FF2B5EF4-FFF2-40B4-BE49-F238E27FC236}">
                <a16:creationId xmlns:a16="http://schemas.microsoft.com/office/drawing/2014/main" xmlns="" id="{00000000-0008-0000-0100-00007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" name="Line 499">
            <a:extLst>
              <a:ext uri="{FF2B5EF4-FFF2-40B4-BE49-F238E27FC236}">
                <a16:creationId xmlns:a16="http://schemas.microsoft.com/office/drawing/2014/main" xmlns="" id="{00000000-0008-0000-0100-00007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" name="Line 500">
            <a:extLst>
              <a:ext uri="{FF2B5EF4-FFF2-40B4-BE49-F238E27FC236}">
                <a16:creationId xmlns:a16="http://schemas.microsoft.com/office/drawing/2014/main" xmlns="" id="{00000000-0008-0000-0100-00007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8" name="Group 501">
          <a:extLst>
            <a:ext uri="{FF2B5EF4-FFF2-40B4-BE49-F238E27FC236}">
              <a16:creationId xmlns:a16="http://schemas.microsoft.com/office/drawing/2014/main" xmlns="" id="{00000000-0008-0000-0100-00007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9" name="Line 502">
            <a:extLst>
              <a:ext uri="{FF2B5EF4-FFF2-40B4-BE49-F238E27FC236}">
                <a16:creationId xmlns:a16="http://schemas.microsoft.com/office/drawing/2014/main" xmlns="" id="{00000000-0008-0000-0100-00007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" name="Line 503">
            <a:extLst>
              <a:ext uri="{FF2B5EF4-FFF2-40B4-BE49-F238E27FC236}">
                <a16:creationId xmlns:a16="http://schemas.microsoft.com/office/drawing/2014/main" xmlns="" id="{00000000-0008-0000-0100-00007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" name="Line 504">
            <a:extLst>
              <a:ext uri="{FF2B5EF4-FFF2-40B4-BE49-F238E27FC236}">
                <a16:creationId xmlns:a16="http://schemas.microsoft.com/office/drawing/2014/main" xmlns="" id="{00000000-0008-0000-0100-00007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2" name="Group 505">
          <a:extLst>
            <a:ext uri="{FF2B5EF4-FFF2-40B4-BE49-F238E27FC236}">
              <a16:creationId xmlns:a16="http://schemas.microsoft.com/office/drawing/2014/main" xmlns="" id="{00000000-0008-0000-0100-00007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3" name="Line 506">
            <a:extLst>
              <a:ext uri="{FF2B5EF4-FFF2-40B4-BE49-F238E27FC236}">
                <a16:creationId xmlns:a16="http://schemas.microsoft.com/office/drawing/2014/main" xmlns="" id="{00000000-0008-0000-0100-00007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" name="Line 507">
            <a:extLst>
              <a:ext uri="{FF2B5EF4-FFF2-40B4-BE49-F238E27FC236}">
                <a16:creationId xmlns:a16="http://schemas.microsoft.com/office/drawing/2014/main" xmlns="" id="{00000000-0008-0000-0100-00007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" name="Line 508">
            <a:extLst>
              <a:ext uri="{FF2B5EF4-FFF2-40B4-BE49-F238E27FC236}">
                <a16:creationId xmlns:a16="http://schemas.microsoft.com/office/drawing/2014/main" xmlns="" id="{00000000-0008-0000-0100-00007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6" name="Group 509">
          <a:extLst>
            <a:ext uri="{FF2B5EF4-FFF2-40B4-BE49-F238E27FC236}">
              <a16:creationId xmlns:a16="http://schemas.microsoft.com/office/drawing/2014/main" xmlns="" id="{00000000-0008-0000-0100-00007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7" name="Line 510">
            <a:extLst>
              <a:ext uri="{FF2B5EF4-FFF2-40B4-BE49-F238E27FC236}">
                <a16:creationId xmlns:a16="http://schemas.microsoft.com/office/drawing/2014/main" xmlns="" id="{00000000-0008-0000-0100-00007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" name="Line 511">
            <a:extLst>
              <a:ext uri="{FF2B5EF4-FFF2-40B4-BE49-F238E27FC236}">
                <a16:creationId xmlns:a16="http://schemas.microsoft.com/office/drawing/2014/main" xmlns="" id="{00000000-0008-0000-0100-00008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" name="Line 512">
            <a:extLst>
              <a:ext uri="{FF2B5EF4-FFF2-40B4-BE49-F238E27FC236}">
                <a16:creationId xmlns:a16="http://schemas.microsoft.com/office/drawing/2014/main" xmlns="" id="{00000000-0008-0000-0100-00008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0" name="Group 513">
          <a:extLst>
            <a:ext uri="{FF2B5EF4-FFF2-40B4-BE49-F238E27FC236}">
              <a16:creationId xmlns:a16="http://schemas.microsoft.com/office/drawing/2014/main" xmlns="" id="{00000000-0008-0000-0100-00008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1" name="Line 514">
            <a:extLst>
              <a:ext uri="{FF2B5EF4-FFF2-40B4-BE49-F238E27FC236}">
                <a16:creationId xmlns:a16="http://schemas.microsoft.com/office/drawing/2014/main" xmlns="" id="{00000000-0008-0000-0100-00008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" name="Line 515">
            <a:extLst>
              <a:ext uri="{FF2B5EF4-FFF2-40B4-BE49-F238E27FC236}">
                <a16:creationId xmlns:a16="http://schemas.microsoft.com/office/drawing/2014/main" xmlns="" id="{00000000-0008-0000-0100-00008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" name="Line 516">
            <a:extLst>
              <a:ext uri="{FF2B5EF4-FFF2-40B4-BE49-F238E27FC236}">
                <a16:creationId xmlns:a16="http://schemas.microsoft.com/office/drawing/2014/main" xmlns="" id="{00000000-0008-0000-0100-00008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4" name="Group 517">
          <a:extLst>
            <a:ext uri="{FF2B5EF4-FFF2-40B4-BE49-F238E27FC236}">
              <a16:creationId xmlns:a16="http://schemas.microsoft.com/office/drawing/2014/main" xmlns="" id="{00000000-0008-0000-0100-00008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5" name="Line 518">
            <a:extLst>
              <a:ext uri="{FF2B5EF4-FFF2-40B4-BE49-F238E27FC236}">
                <a16:creationId xmlns:a16="http://schemas.microsoft.com/office/drawing/2014/main" xmlns="" id="{00000000-0008-0000-0100-00008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" name="Line 519">
            <a:extLst>
              <a:ext uri="{FF2B5EF4-FFF2-40B4-BE49-F238E27FC236}">
                <a16:creationId xmlns:a16="http://schemas.microsoft.com/office/drawing/2014/main" xmlns="" id="{00000000-0008-0000-0100-00008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" name="Line 520">
            <a:extLst>
              <a:ext uri="{FF2B5EF4-FFF2-40B4-BE49-F238E27FC236}">
                <a16:creationId xmlns:a16="http://schemas.microsoft.com/office/drawing/2014/main" xmlns="" id="{00000000-0008-0000-0100-00008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8" name="Group 521">
          <a:extLst>
            <a:ext uri="{FF2B5EF4-FFF2-40B4-BE49-F238E27FC236}">
              <a16:creationId xmlns:a16="http://schemas.microsoft.com/office/drawing/2014/main" xmlns="" id="{00000000-0008-0000-0100-00008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9" name="Line 522">
            <a:extLst>
              <a:ext uri="{FF2B5EF4-FFF2-40B4-BE49-F238E27FC236}">
                <a16:creationId xmlns:a16="http://schemas.microsoft.com/office/drawing/2014/main" xmlns="" id="{00000000-0008-0000-0100-00008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" name="Line 523">
            <a:extLst>
              <a:ext uri="{FF2B5EF4-FFF2-40B4-BE49-F238E27FC236}">
                <a16:creationId xmlns:a16="http://schemas.microsoft.com/office/drawing/2014/main" xmlns="" id="{00000000-0008-0000-0100-00008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" name="Line 524">
            <a:extLst>
              <a:ext uri="{FF2B5EF4-FFF2-40B4-BE49-F238E27FC236}">
                <a16:creationId xmlns:a16="http://schemas.microsoft.com/office/drawing/2014/main" xmlns="" id="{00000000-0008-0000-0100-00008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2" name="Group 525">
          <a:extLst>
            <a:ext uri="{FF2B5EF4-FFF2-40B4-BE49-F238E27FC236}">
              <a16:creationId xmlns:a16="http://schemas.microsoft.com/office/drawing/2014/main" xmlns="" id="{00000000-0008-0000-0100-00008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43" name="Line 526">
            <a:extLst>
              <a:ext uri="{FF2B5EF4-FFF2-40B4-BE49-F238E27FC236}">
                <a16:creationId xmlns:a16="http://schemas.microsoft.com/office/drawing/2014/main" xmlns="" id="{00000000-0008-0000-0100-00008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" name="Line 527">
            <a:extLst>
              <a:ext uri="{FF2B5EF4-FFF2-40B4-BE49-F238E27FC236}">
                <a16:creationId xmlns:a16="http://schemas.microsoft.com/office/drawing/2014/main" xmlns="" id="{00000000-0008-0000-0100-00009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" name="Line 528">
            <a:extLst>
              <a:ext uri="{FF2B5EF4-FFF2-40B4-BE49-F238E27FC236}">
                <a16:creationId xmlns:a16="http://schemas.microsoft.com/office/drawing/2014/main" xmlns="" id="{00000000-0008-0000-0100-00009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6" name="Group 529">
          <a:extLst>
            <a:ext uri="{FF2B5EF4-FFF2-40B4-BE49-F238E27FC236}">
              <a16:creationId xmlns:a16="http://schemas.microsoft.com/office/drawing/2014/main" xmlns="" id="{00000000-0008-0000-0100-00009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47" name="Line 530">
            <a:extLst>
              <a:ext uri="{FF2B5EF4-FFF2-40B4-BE49-F238E27FC236}">
                <a16:creationId xmlns:a16="http://schemas.microsoft.com/office/drawing/2014/main" xmlns="" id="{00000000-0008-0000-0100-00009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" name="Line 531">
            <a:extLst>
              <a:ext uri="{FF2B5EF4-FFF2-40B4-BE49-F238E27FC236}">
                <a16:creationId xmlns:a16="http://schemas.microsoft.com/office/drawing/2014/main" xmlns="" id="{00000000-0008-0000-0100-00009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" name="Line 532">
            <a:extLst>
              <a:ext uri="{FF2B5EF4-FFF2-40B4-BE49-F238E27FC236}">
                <a16:creationId xmlns:a16="http://schemas.microsoft.com/office/drawing/2014/main" xmlns="" id="{00000000-0008-0000-0100-00009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50" name="Group 533">
          <a:extLst>
            <a:ext uri="{FF2B5EF4-FFF2-40B4-BE49-F238E27FC236}">
              <a16:creationId xmlns:a16="http://schemas.microsoft.com/office/drawing/2014/main" xmlns="" id="{00000000-0008-0000-0100-00009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51" name="Line 534">
            <a:extLst>
              <a:ext uri="{FF2B5EF4-FFF2-40B4-BE49-F238E27FC236}">
                <a16:creationId xmlns:a16="http://schemas.microsoft.com/office/drawing/2014/main" xmlns="" id="{00000000-0008-0000-0100-00009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" name="Line 535">
            <a:extLst>
              <a:ext uri="{FF2B5EF4-FFF2-40B4-BE49-F238E27FC236}">
                <a16:creationId xmlns:a16="http://schemas.microsoft.com/office/drawing/2014/main" xmlns="" id="{00000000-0008-0000-0100-00009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" name="Line 536">
            <a:extLst>
              <a:ext uri="{FF2B5EF4-FFF2-40B4-BE49-F238E27FC236}">
                <a16:creationId xmlns:a16="http://schemas.microsoft.com/office/drawing/2014/main" xmlns="" id="{00000000-0008-0000-0100-00009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54" name="Group 537">
          <a:extLst>
            <a:ext uri="{FF2B5EF4-FFF2-40B4-BE49-F238E27FC236}">
              <a16:creationId xmlns:a16="http://schemas.microsoft.com/office/drawing/2014/main" xmlns="" id="{00000000-0008-0000-0100-00009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55" name="Line 538">
            <a:extLst>
              <a:ext uri="{FF2B5EF4-FFF2-40B4-BE49-F238E27FC236}">
                <a16:creationId xmlns:a16="http://schemas.microsoft.com/office/drawing/2014/main" xmlns="" id="{00000000-0008-0000-0100-00009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" name="Line 539">
            <a:extLst>
              <a:ext uri="{FF2B5EF4-FFF2-40B4-BE49-F238E27FC236}">
                <a16:creationId xmlns:a16="http://schemas.microsoft.com/office/drawing/2014/main" xmlns="" id="{00000000-0008-0000-0100-00009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" name="Line 540">
            <a:extLst>
              <a:ext uri="{FF2B5EF4-FFF2-40B4-BE49-F238E27FC236}">
                <a16:creationId xmlns:a16="http://schemas.microsoft.com/office/drawing/2014/main" xmlns="" id="{00000000-0008-0000-0100-00009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58" name="Group 541">
          <a:extLst>
            <a:ext uri="{FF2B5EF4-FFF2-40B4-BE49-F238E27FC236}">
              <a16:creationId xmlns:a16="http://schemas.microsoft.com/office/drawing/2014/main" xmlns="" id="{00000000-0008-0000-0100-00009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59" name="Line 542">
            <a:extLst>
              <a:ext uri="{FF2B5EF4-FFF2-40B4-BE49-F238E27FC236}">
                <a16:creationId xmlns:a16="http://schemas.microsoft.com/office/drawing/2014/main" xmlns="" id="{00000000-0008-0000-0100-00009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" name="Line 543">
            <a:extLst>
              <a:ext uri="{FF2B5EF4-FFF2-40B4-BE49-F238E27FC236}">
                <a16:creationId xmlns:a16="http://schemas.microsoft.com/office/drawing/2014/main" xmlns="" id="{00000000-0008-0000-0100-0000A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" name="Line 544">
            <a:extLst>
              <a:ext uri="{FF2B5EF4-FFF2-40B4-BE49-F238E27FC236}">
                <a16:creationId xmlns:a16="http://schemas.microsoft.com/office/drawing/2014/main" xmlns="" id="{00000000-0008-0000-0100-0000A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62" name="Group 545">
          <a:extLst>
            <a:ext uri="{FF2B5EF4-FFF2-40B4-BE49-F238E27FC236}">
              <a16:creationId xmlns:a16="http://schemas.microsoft.com/office/drawing/2014/main" xmlns="" id="{00000000-0008-0000-0100-0000A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63" name="Line 546">
            <a:extLst>
              <a:ext uri="{FF2B5EF4-FFF2-40B4-BE49-F238E27FC236}">
                <a16:creationId xmlns:a16="http://schemas.microsoft.com/office/drawing/2014/main" xmlns="" id="{00000000-0008-0000-0100-0000A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" name="Line 547">
            <a:extLst>
              <a:ext uri="{FF2B5EF4-FFF2-40B4-BE49-F238E27FC236}">
                <a16:creationId xmlns:a16="http://schemas.microsoft.com/office/drawing/2014/main" xmlns="" id="{00000000-0008-0000-0100-0000A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" name="Line 548">
            <a:extLst>
              <a:ext uri="{FF2B5EF4-FFF2-40B4-BE49-F238E27FC236}">
                <a16:creationId xmlns:a16="http://schemas.microsoft.com/office/drawing/2014/main" xmlns="" id="{00000000-0008-0000-0100-0000A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66" name="Group 549">
          <a:extLst>
            <a:ext uri="{FF2B5EF4-FFF2-40B4-BE49-F238E27FC236}">
              <a16:creationId xmlns:a16="http://schemas.microsoft.com/office/drawing/2014/main" xmlns="" id="{00000000-0008-0000-0100-0000A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67" name="Line 550">
            <a:extLst>
              <a:ext uri="{FF2B5EF4-FFF2-40B4-BE49-F238E27FC236}">
                <a16:creationId xmlns:a16="http://schemas.microsoft.com/office/drawing/2014/main" xmlns="" id="{00000000-0008-0000-0100-0000A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" name="Line 551">
            <a:extLst>
              <a:ext uri="{FF2B5EF4-FFF2-40B4-BE49-F238E27FC236}">
                <a16:creationId xmlns:a16="http://schemas.microsoft.com/office/drawing/2014/main" xmlns="" id="{00000000-0008-0000-0100-0000A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" name="Line 552">
            <a:extLst>
              <a:ext uri="{FF2B5EF4-FFF2-40B4-BE49-F238E27FC236}">
                <a16:creationId xmlns:a16="http://schemas.microsoft.com/office/drawing/2014/main" xmlns="" id="{00000000-0008-0000-0100-0000A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70" name="Group 553">
          <a:extLst>
            <a:ext uri="{FF2B5EF4-FFF2-40B4-BE49-F238E27FC236}">
              <a16:creationId xmlns:a16="http://schemas.microsoft.com/office/drawing/2014/main" xmlns="" id="{00000000-0008-0000-0100-0000A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71" name="Line 554">
            <a:extLst>
              <a:ext uri="{FF2B5EF4-FFF2-40B4-BE49-F238E27FC236}">
                <a16:creationId xmlns:a16="http://schemas.microsoft.com/office/drawing/2014/main" xmlns="" id="{00000000-0008-0000-0100-0000A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" name="Line 555">
            <a:extLst>
              <a:ext uri="{FF2B5EF4-FFF2-40B4-BE49-F238E27FC236}">
                <a16:creationId xmlns:a16="http://schemas.microsoft.com/office/drawing/2014/main" xmlns="" id="{00000000-0008-0000-0100-0000A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" name="Line 556">
            <a:extLst>
              <a:ext uri="{FF2B5EF4-FFF2-40B4-BE49-F238E27FC236}">
                <a16:creationId xmlns:a16="http://schemas.microsoft.com/office/drawing/2014/main" xmlns="" id="{00000000-0008-0000-0100-0000A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74" name="Group 557">
          <a:extLst>
            <a:ext uri="{FF2B5EF4-FFF2-40B4-BE49-F238E27FC236}">
              <a16:creationId xmlns:a16="http://schemas.microsoft.com/office/drawing/2014/main" xmlns="" id="{00000000-0008-0000-0100-0000A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75" name="Line 558">
            <a:extLst>
              <a:ext uri="{FF2B5EF4-FFF2-40B4-BE49-F238E27FC236}">
                <a16:creationId xmlns:a16="http://schemas.microsoft.com/office/drawing/2014/main" xmlns="" id="{00000000-0008-0000-0100-0000A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" name="Line 559">
            <a:extLst>
              <a:ext uri="{FF2B5EF4-FFF2-40B4-BE49-F238E27FC236}">
                <a16:creationId xmlns:a16="http://schemas.microsoft.com/office/drawing/2014/main" xmlns="" id="{00000000-0008-0000-0100-0000B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" name="Line 560">
            <a:extLst>
              <a:ext uri="{FF2B5EF4-FFF2-40B4-BE49-F238E27FC236}">
                <a16:creationId xmlns:a16="http://schemas.microsoft.com/office/drawing/2014/main" xmlns="" id="{00000000-0008-0000-0100-0000B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78" name="Group 561">
          <a:extLst>
            <a:ext uri="{FF2B5EF4-FFF2-40B4-BE49-F238E27FC236}">
              <a16:creationId xmlns:a16="http://schemas.microsoft.com/office/drawing/2014/main" xmlns="" id="{00000000-0008-0000-0100-0000B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79" name="Line 562">
            <a:extLst>
              <a:ext uri="{FF2B5EF4-FFF2-40B4-BE49-F238E27FC236}">
                <a16:creationId xmlns:a16="http://schemas.microsoft.com/office/drawing/2014/main" xmlns="" id="{00000000-0008-0000-0100-0000B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" name="Line 563">
            <a:extLst>
              <a:ext uri="{FF2B5EF4-FFF2-40B4-BE49-F238E27FC236}">
                <a16:creationId xmlns:a16="http://schemas.microsoft.com/office/drawing/2014/main" xmlns="" id="{00000000-0008-0000-0100-0000B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" name="Line 564">
            <a:extLst>
              <a:ext uri="{FF2B5EF4-FFF2-40B4-BE49-F238E27FC236}">
                <a16:creationId xmlns:a16="http://schemas.microsoft.com/office/drawing/2014/main" xmlns="" id="{00000000-0008-0000-0100-0000B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82" name="Group 565">
          <a:extLst>
            <a:ext uri="{FF2B5EF4-FFF2-40B4-BE49-F238E27FC236}">
              <a16:creationId xmlns:a16="http://schemas.microsoft.com/office/drawing/2014/main" xmlns="" id="{00000000-0008-0000-0100-0000B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83" name="Line 566">
            <a:extLst>
              <a:ext uri="{FF2B5EF4-FFF2-40B4-BE49-F238E27FC236}">
                <a16:creationId xmlns:a16="http://schemas.microsoft.com/office/drawing/2014/main" xmlns="" id="{00000000-0008-0000-0100-0000B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" name="Line 567">
            <a:extLst>
              <a:ext uri="{FF2B5EF4-FFF2-40B4-BE49-F238E27FC236}">
                <a16:creationId xmlns:a16="http://schemas.microsoft.com/office/drawing/2014/main" xmlns="" id="{00000000-0008-0000-0100-0000B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" name="Line 568">
            <a:extLst>
              <a:ext uri="{FF2B5EF4-FFF2-40B4-BE49-F238E27FC236}">
                <a16:creationId xmlns:a16="http://schemas.microsoft.com/office/drawing/2014/main" xmlns="" id="{00000000-0008-0000-0100-0000B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86" name="Group 569">
          <a:extLst>
            <a:ext uri="{FF2B5EF4-FFF2-40B4-BE49-F238E27FC236}">
              <a16:creationId xmlns:a16="http://schemas.microsoft.com/office/drawing/2014/main" xmlns="" id="{00000000-0008-0000-0100-0000B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87" name="Line 570">
            <a:extLst>
              <a:ext uri="{FF2B5EF4-FFF2-40B4-BE49-F238E27FC236}">
                <a16:creationId xmlns:a16="http://schemas.microsoft.com/office/drawing/2014/main" xmlns="" id="{00000000-0008-0000-0100-0000B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" name="Line 571">
            <a:extLst>
              <a:ext uri="{FF2B5EF4-FFF2-40B4-BE49-F238E27FC236}">
                <a16:creationId xmlns:a16="http://schemas.microsoft.com/office/drawing/2014/main" xmlns="" id="{00000000-0008-0000-0100-0000B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" name="Line 572">
            <a:extLst>
              <a:ext uri="{FF2B5EF4-FFF2-40B4-BE49-F238E27FC236}">
                <a16:creationId xmlns:a16="http://schemas.microsoft.com/office/drawing/2014/main" xmlns="" id="{00000000-0008-0000-0100-0000B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90" name="Group 573">
          <a:extLst>
            <a:ext uri="{FF2B5EF4-FFF2-40B4-BE49-F238E27FC236}">
              <a16:creationId xmlns:a16="http://schemas.microsoft.com/office/drawing/2014/main" xmlns="" id="{00000000-0008-0000-0100-0000B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91" name="Line 574">
            <a:extLst>
              <a:ext uri="{FF2B5EF4-FFF2-40B4-BE49-F238E27FC236}">
                <a16:creationId xmlns:a16="http://schemas.microsoft.com/office/drawing/2014/main" xmlns="" id="{00000000-0008-0000-0100-0000B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" name="Line 575">
            <a:extLst>
              <a:ext uri="{FF2B5EF4-FFF2-40B4-BE49-F238E27FC236}">
                <a16:creationId xmlns:a16="http://schemas.microsoft.com/office/drawing/2014/main" xmlns="" id="{00000000-0008-0000-0100-0000C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" name="Line 576">
            <a:extLst>
              <a:ext uri="{FF2B5EF4-FFF2-40B4-BE49-F238E27FC236}">
                <a16:creationId xmlns:a16="http://schemas.microsoft.com/office/drawing/2014/main" xmlns="" id="{00000000-0008-0000-0100-0000C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194" name="Group 385">
          <a:extLst>
            <a:ext uri="{FF2B5EF4-FFF2-40B4-BE49-F238E27FC236}">
              <a16:creationId xmlns:a16="http://schemas.microsoft.com/office/drawing/2014/main" xmlns="" id="{00000000-0008-0000-0100-0000C200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195" name="Line 386">
            <a:extLst>
              <a:ext uri="{FF2B5EF4-FFF2-40B4-BE49-F238E27FC236}">
                <a16:creationId xmlns:a16="http://schemas.microsoft.com/office/drawing/2014/main" xmlns="" id="{00000000-0008-0000-0100-0000C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" name="Line 387">
            <a:extLst>
              <a:ext uri="{FF2B5EF4-FFF2-40B4-BE49-F238E27FC236}">
                <a16:creationId xmlns:a16="http://schemas.microsoft.com/office/drawing/2014/main" xmlns="" id="{00000000-0008-0000-0100-0000C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" name="Line 388">
            <a:extLst>
              <a:ext uri="{FF2B5EF4-FFF2-40B4-BE49-F238E27FC236}">
                <a16:creationId xmlns:a16="http://schemas.microsoft.com/office/drawing/2014/main" xmlns="" id="{00000000-0008-0000-0100-0000C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198" name="Group 389">
          <a:extLst>
            <a:ext uri="{FF2B5EF4-FFF2-40B4-BE49-F238E27FC236}">
              <a16:creationId xmlns:a16="http://schemas.microsoft.com/office/drawing/2014/main" xmlns="" id="{00000000-0008-0000-0100-0000C600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199" name="Line 390">
            <a:extLst>
              <a:ext uri="{FF2B5EF4-FFF2-40B4-BE49-F238E27FC236}">
                <a16:creationId xmlns:a16="http://schemas.microsoft.com/office/drawing/2014/main" xmlns="" id="{00000000-0008-0000-0100-0000C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" name="Line 391">
            <a:extLst>
              <a:ext uri="{FF2B5EF4-FFF2-40B4-BE49-F238E27FC236}">
                <a16:creationId xmlns:a16="http://schemas.microsoft.com/office/drawing/2014/main" xmlns="" id="{00000000-0008-0000-0100-0000C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" name="Line 392">
            <a:extLst>
              <a:ext uri="{FF2B5EF4-FFF2-40B4-BE49-F238E27FC236}">
                <a16:creationId xmlns:a16="http://schemas.microsoft.com/office/drawing/2014/main" xmlns="" id="{00000000-0008-0000-0100-0000C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202" name="Group 393">
          <a:extLst>
            <a:ext uri="{FF2B5EF4-FFF2-40B4-BE49-F238E27FC236}">
              <a16:creationId xmlns:a16="http://schemas.microsoft.com/office/drawing/2014/main" xmlns="" id="{00000000-0008-0000-0100-0000CA00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203" name="Line 394">
            <a:extLst>
              <a:ext uri="{FF2B5EF4-FFF2-40B4-BE49-F238E27FC236}">
                <a16:creationId xmlns:a16="http://schemas.microsoft.com/office/drawing/2014/main" xmlns="" id="{00000000-0008-0000-0100-0000C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" name="Line 395">
            <a:extLst>
              <a:ext uri="{FF2B5EF4-FFF2-40B4-BE49-F238E27FC236}">
                <a16:creationId xmlns:a16="http://schemas.microsoft.com/office/drawing/2014/main" xmlns="" id="{00000000-0008-0000-0100-0000C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" name="Line 396">
            <a:extLst>
              <a:ext uri="{FF2B5EF4-FFF2-40B4-BE49-F238E27FC236}">
                <a16:creationId xmlns:a16="http://schemas.microsoft.com/office/drawing/2014/main" xmlns="" id="{00000000-0008-0000-0100-0000C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206" name="Group 397">
          <a:extLst>
            <a:ext uri="{FF2B5EF4-FFF2-40B4-BE49-F238E27FC236}">
              <a16:creationId xmlns:a16="http://schemas.microsoft.com/office/drawing/2014/main" xmlns="" id="{00000000-0008-0000-0100-0000CE00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207" name="Line 398">
            <a:extLst>
              <a:ext uri="{FF2B5EF4-FFF2-40B4-BE49-F238E27FC236}">
                <a16:creationId xmlns:a16="http://schemas.microsoft.com/office/drawing/2014/main" xmlns="" id="{00000000-0008-0000-0100-0000C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" name="Line 399">
            <a:extLst>
              <a:ext uri="{FF2B5EF4-FFF2-40B4-BE49-F238E27FC236}">
                <a16:creationId xmlns:a16="http://schemas.microsoft.com/office/drawing/2014/main" xmlns="" id="{00000000-0008-0000-0100-0000D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" name="Line 400">
            <a:extLst>
              <a:ext uri="{FF2B5EF4-FFF2-40B4-BE49-F238E27FC236}">
                <a16:creationId xmlns:a16="http://schemas.microsoft.com/office/drawing/2014/main" xmlns="" id="{00000000-0008-0000-0100-0000D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210" name="Group 401">
          <a:extLst>
            <a:ext uri="{FF2B5EF4-FFF2-40B4-BE49-F238E27FC236}">
              <a16:creationId xmlns:a16="http://schemas.microsoft.com/office/drawing/2014/main" xmlns="" id="{00000000-0008-0000-0100-0000D200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211" name="Line 402">
            <a:extLst>
              <a:ext uri="{FF2B5EF4-FFF2-40B4-BE49-F238E27FC236}">
                <a16:creationId xmlns:a16="http://schemas.microsoft.com/office/drawing/2014/main" xmlns="" id="{00000000-0008-0000-0100-0000D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" name="Line 403">
            <a:extLst>
              <a:ext uri="{FF2B5EF4-FFF2-40B4-BE49-F238E27FC236}">
                <a16:creationId xmlns:a16="http://schemas.microsoft.com/office/drawing/2014/main" xmlns="" id="{00000000-0008-0000-0100-0000D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" name="Line 404">
            <a:extLst>
              <a:ext uri="{FF2B5EF4-FFF2-40B4-BE49-F238E27FC236}">
                <a16:creationId xmlns:a16="http://schemas.microsoft.com/office/drawing/2014/main" xmlns="" id="{00000000-0008-0000-0100-0000D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214" name="Group 405">
          <a:extLst>
            <a:ext uri="{FF2B5EF4-FFF2-40B4-BE49-F238E27FC236}">
              <a16:creationId xmlns:a16="http://schemas.microsoft.com/office/drawing/2014/main" xmlns="" id="{00000000-0008-0000-0100-0000D600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215" name="Line 406">
            <a:extLst>
              <a:ext uri="{FF2B5EF4-FFF2-40B4-BE49-F238E27FC236}">
                <a16:creationId xmlns:a16="http://schemas.microsoft.com/office/drawing/2014/main" xmlns="" id="{00000000-0008-0000-0100-0000D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" name="Line 407">
            <a:extLst>
              <a:ext uri="{FF2B5EF4-FFF2-40B4-BE49-F238E27FC236}">
                <a16:creationId xmlns:a16="http://schemas.microsoft.com/office/drawing/2014/main" xmlns="" id="{00000000-0008-0000-0100-0000D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" name="Line 408">
            <a:extLst>
              <a:ext uri="{FF2B5EF4-FFF2-40B4-BE49-F238E27FC236}">
                <a16:creationId xmlns:a16="http://schemas.microsoft.com/office/drawing/2014/main" xmlns="" id="{00000000-0008-0000-0100-0000D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218" name="Group 409">
          <a:extLst>
            <a:ext uri="{FF2B5EF4-FFF2-40B4-BE49-F238E27FC236}">
              <a16:creationId xmlns:a16="http://schemas.microsoft.com/office/drawing/2014/main" xmlns="" id="{00000000-0008-0000-0100-0000DA00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219" name="Line 410">
            <a:extLst>
              <a:ext uri="{FF2B5EF4-FFF2-40B4-BE49-F238E27FC236}">
                <a16:creationId xmlns:a16="http://schemas.microsoft.com/office/drawing/2014/main" xmlns="" id="{00000000-0008-0000-0100-0000D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" name="Line 411">
            <a:extLst>
              <a:ext uri="{FF2B5EF4-FFF2-40B4-BE49-F238E27FC236}">
                <a16:creationId xmlns:a16="http://schemas.microsoft.com/office/drawing/2014/main" xmlns="" id="{00000000-0008-0000-0100-0000D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" name="Line 412">
            <a:extLst>
              <a:ext uri="{FF2B5EF4-FFF2-40B4-BE49-F238E27FC236}">
                <a16:creationId xmlns:a16="http://schemas.microsoft.com/office/drawing/2014/main" xmlns="" id="{00000000-0008-0000-0100-0000D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222" name="Group 413">
          <a:extLst>
            <a:ext uri="{FF2B5EF4-FFF2-40B4-BE49-F238E27FC236}">
              <a16:creationId xmlns:a16="http://schemas.microsoft.com/office/drawing/2014/main" xmlns="" id="{00000000-0008-0000-0100-0000DE00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223" name="Line 414">
            <a:extLst>
              <a:ext uri="{FF2B5EF4-FFF2-40B4-BE49-F238E27FC236}">
                <a16:creationId xmlns:a16="http://schemas.microsoft.com/office/drawing/2014/main" xmlns="" id="{00000000-0008-0000-0100-0000D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" name="Line 415">
            <a:extLst>
              <a:ext uri="{FF2B5EF4-FFF2-40B4-BE49-F238E27FC236}">
                <a16:creationId xmlns:a16="http://schemas.microsoft.com/office/drawing/2014/main" xmlns="" id="{00000000-0008-0000-0100-0000E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" name="Line 416">
            <a:extLst>
              <a:ext uri="{FF2B5EF4-FFF2-40B4-BE49-F238E27FC236}">
                <a16:creationId xmlns:a16="http://schemas.microsoft.com/office/drawing/2014/main" xmlns="" id="{00000000-0008-0000-0100-0000E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226" name="Group 417">
          <a:extLst>
            <a:ext uri="{FF2B5EF4-FFF2-40B4-BE49-F238E27FC236}">
              <a16:creationId xmlns:a16="http://schemas.microsoft.com/office/drawing/2014/main" xmlns="" id="{00000000-0008-0000-0100-0000E200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227" name="Line 418">
            <a:extLst>
              <a:ext uri="{FF2B5EF4-FFF2-40B4-BE49-F238E27FC236}">
                <a16:creationId xmlns:a16="http://schemas.microsoft.com/office/drawing/2014/main" xmlns="" id="{00000000-0008-0000-0100-0000E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" name="Line 419">
            <a:extLst>
              <a:ext uri="{FF2B5EF4-FFF2-40B4-BE49-F238E27FC236}">
                <a16:creationId xmlns:a16="http://schemas.microsoft.com/office/drawing/2014/main" xmlns="" id="{00000000-0008-0000-0100-0000E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" name="Line 420">
            <a:extLst>
              <a:ext uri="{FF2B5EF4-FFF2-40B4-BE49-F238E27FC236}">
                <a16:creationId xmlns:a16="http://schemas.microsoft.com/office/drawing/2014/main" xmlns="" id="{00000000-0008-0000-0100-0000E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230" name="Group 421">
          <a:extLst>
            <a:ext uri="{FF2B5EF4-FFF2-40B4-BE49-F238E27FC236}">
              <a16:creationId xmlns:a16="http://schemas.microsoft.com/office/drawing/2014/main" xmlns="" id="{00000000-0008-0000-0100-0000E600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231" name="Line 422">
            <a:extLst>
              <a:ext uri="{FF2B5EF4-FFF2-40B4-BE49-F238E27FC236}">
                <a16:creationId xmlns:a16="http://schemas.microsoft.com/office/drawing/2014/main" xmlns="" id="{00000000-0008-0000-0100-0000E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" name="Line 423">
            <a:extLst>
              <a:ext uri="{FF2B5EF4-FFF2-40B4-BE49-F238E27FC236}">
                <a16:creationId xmlns:a16="http://schemas.microsoft.com/office/drawing/2014/main" xmlns="" id="{00000000-0008-0000-0100-0000E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3" name="Line 424">
            <a:extLst>
              <a:ext uri="{FF2B5EF4-FFF2-40B4-BE49-F238E27FC236}">
                <a16:creationId xmlns:a16="http://schemas.microsoft.com/office/drawing/2014/main" xmlns="" id="{00000000-0008-0000-0100-0000E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234" name="Group 425">
          <a:extLst>
            <a:ext uri="{FF2B5EF4-FFF2-40B4-BE49-F238E27FC236}">
              <a16:creationId xmlns:a16="http://schemas.microsoft.com/office/drawing/2014/main" xmlns="" id="{00000000-0008-0000-0100-0000EA00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235" name="Line 426">
            <a:extLst>
              <a:ext uri="{FF2B5EF4-FFF2-40B4-BE49-F238E27FC236}">
                <a16:creationId xmlns:a16="http://schemas.microsoft.com/office/drawing/2014/main" xmlns="" id="{00000000-0008-0000-0100-0000E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" name="Line 427">
            <a:extLst>
              <a:ext uri="{FF2B5EF4-FFF2-40B4-BE49-F238E27FC236}">
                <a16:creationId xmlns:a16="http://schemas.microsoft.com/office/drawing/2014/main" xmlns="" id="{00000000-0008-0000-0100-0000E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7" name="Line 428">
            <a:extLst>
              <a:ext uri="{FF2B5EF4-FFF2-40B4-BE49-F238E27FC236}">
                <a16:creationId xmlns:a16="http://schemas.microsoft.com/office/drawing/2014/main" xmlns="" id="{00000000-0008-0000-0100-0000E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238" name="Group 429">
          <a:extLst>
            <a:ext uri="{FF2B5EF4-FFF2-40B4-BE49-F238E27FC236}">
              <a16:creationId xmlns:a16="http://schemas.microsoft.com/office/drawing/2014/main" xmlns="" id="{00000000-0008-0000-0100-0000EE00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239" name="Line 430">
            <a:extLst>
              <a:ext uri="{FF2B5EF4-FFF2-40B4-BE49-F238E27FC236}">
                <a16:creationId xmlns:a16="http://schemas.microsoft.com/office/drawing/2014/main" xmlns="" id="{00000000-0008-0000-0100-0000E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" name="Line 431">
            <a:extLst>
              <a:ext uri="{FF2B5EF4-FFF2-40B4-BE49-F238E27FC236}">
                <a16:creationId xmlns:a16="http://schemas.microsoft.com/office/drawing/2014/main" xmlns="" id="{00000000-0008-0000-0100-0000F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" name="Line 432">
            <a:extLst>
              <a:ext uri="{FF2B5EF4-FFF2-40B4-BE49-F238E27FC236}">
                <a16:creationId xmlns:a16="http://schemas.microsoft.com/office/drawing/2014/main" xmlns="" id="{00000000-0008-0000-0100-0000F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242" name="Group 433">
          <a:extLst>
            <a:ext uri="{FF2B5EF4-FFF2-40B4-BE49-F238E27FC236}">
              <a16:creationId xmlns:a16="http://schemas.microsoft.com/office/drawing/2014/main" xmlns="" id="{00000000-0008-0000-0100-0000F200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243" name="Line 434">
            <a:extLst>
              <a:ext uri="{FF2B5EF4-FFF2-40B4-BE49-F238E27FC236}">
                <a16:creationId xmlns:a16="http://schemas.microsoft.com/office/drawing/2014/main" xmlns="" id="{00000000-0008-0000-0100-0000F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" name="Line 435">
            <a:extLst>
              <a:ext uri="{FF2B5EF4-FFF2-40B4-BE49-F238E27FC236}">
                <a16:creationId xmlns:a16="http://schemas.microsoft.com/office/drawing/2014/main" xmlns="" id="{00000000-0008-0000-0100-0000F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5" name="Line 436">
            <a:extLst>
              <a:ext uri="{FF2B5EF4-FFF2-40B4-BE49-F238E27FC236}">
                <a16:creationId xmlns:a16="http://schemas.microsoft.com/office/drawing/2014/main" xmlns="" id="{00000000-0008-0000-0100-0000F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246" name="Group 437">
          <a:extLst>
            <a:ext uri="{FF2B5EF4-FFF2-40B4-BE49-F238E27FC236}">
              <a16:creationId xmlns:a16="http://schemas.microsoft.com/office/drawing/2014/main" xmlns="" id="{00000000-0008-0000-0100-0000F600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247" name="Line 438">
            <a:extLst>
              <a:ext uri="{FF2B5EF4-FFF2-40B4-BE49-F238E27FC236}">
                <a16:creationId xmlns:a16="http://schemas.microsoft.com/office/drawing/2014/main" xmlns="" id="{00000000-0008-0000-0100-0000F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" name="Line 439">
            <a:extLst>
              <a:ext uri="{FF2B5EF4-FFF2-40B4-BE49-F238E27FC236}">
                <a16:creationId xmlns:a16="http://schemas.microsoft.com/office/drawing/2014/main" xmlns="" id="{00000000-0008-0000-0100-0000F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9" name="Line 440">
            <a:extLst>
              <a:ext uri="{FF2B5EF4-FFF2-40B4-BE49-F238E27FC236}">
                <a16:creationId xmlns:a16="http://schemas.microsoft.com/office/drawing/2014/main" xmlns="" id="{00000000-0008-0000-0100-0000F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250" name="Group 441">
          <a:extLst>
            <a:ext uri="{FF2B5EF4-FFF2-40B4-BE49-F238E27FC236}">
              <a16:creationId xmlns:a16="http://schemas.microsoft.com/office/drawing/2014/main" xmlns="" id="{00000000-0008-0000-0100-0000FA00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251" name="Line 442">
            <a:extLst>
              <a:ext uri="{FF2B5EF4-FFF2-40B4-BE49-F238E27FC236}">
                <a16:creationId xmlns:a16="http://schemas.microsoft.com/office/drawing/2014/main" xmlns="" id="{00000000-0008-0000-0100-0000F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" name="Line 443">
            <a:extLst>
              <a:ext uri="{FF2B5EF4-FFF2-40B4-BE49-F238E27FC236}">
                <a16:creationId xmlns:a16="http://schemas.microsoft.com/office/drawing/2014/main" xmlns="" id="{00000000-0008-0000-0100-0000F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" name="Line 444">
            <a:extLst>
              <a:ext uri="{FF2B5EF4-FFF2-40B4-BE49-F238E27FC236}">
                <a16:creationId xmlns:a16="http://schemas.microsoft.com/office/drawing/2014/main" xmlns="" id="{00000000-0008-0000-0100-0000F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254" name="Group 445">
          <a:extLst>
            <a:ext uri="{FF2B5EF4-FFF2-40B4-BE49-F238E27FC236}">
              <a16:creationId xmlns:a16="http://schemas.microsoft.com/office/drawing/2014/main" xmlns="" id="{00000000-0008-0000-0100-0000FE00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255" name="Line 446">
            <a:extLst>
              <a:ext uri="{FF2B5EF4-FFF2-40B4-BE49-F238E27FC236}">
                <a16:creationId xmlns:a16="http://schemas.microsoft.com/office/drawing/2014/main" xmlns="" id="{00000000-0008-0000-0100-0000F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" name="Line 447">
            <a:extLst>
              <a:ext uri="{FF2B5EF4-FFF2-40B4-BE49-F238E27FC236}">
                <a16:creationId xmlns:a16="http://schemas.microsoft.com/office/drawing/2014/main" xmlns="" id="{00000000-0008-0000-0100-00000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" name="Line 448">
            <a:extLst>
              <a:ext uri="{FF2B5EF4-FFF2-40B4-BE49-F238E27FC236}">
                <a16:creationId xmlns:a16="http://schemas.microsoft.com/office/drawing/2014/main" xmlns="" id="{00000000-0008-0000-0100-00000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258" name="Group 449">
          <a:extLst>
            <a:ext uri="{FF2B5EF4-FFF2-40B4-BE49-F238E27FC236}">
              <a16:creationId xmlns:a16="http://schemas.microsoft.com/office/drawing/2014/main" xmlns="" id="{00000000-0008-0000-0100-00000201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259" name="Line 450">
            <a:extLst>
              <a:ext uri="{FF2B5EF4-FFF2-40B4-BE49-F238E27FC236}">
                <a16:creationId xmlns:a16="http://schemas.microsoft.com/office/drawing/2014/main" xmlns="" id="{00000000-0008-0000-0100-00000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" name="Line 451">
            <a:extLst>
              <a:ext uri="{FF2B5EF4-FFF2-40B4-BE49-F238E27FC236}">
                <a16:creationId xmlns:a16="http://schemas.microsoft.com/office/drawing/2014/main" xmlns="" id="{00000000-0008-0000-0100-00000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" name="Line 452">
            <a:extLst>
              <a:ext uri="{FF2B5EF4-FFF2-40B4-BE49-F238E27FC236}">
                <a16:creationId xmlns:a16="http://schemas.microsoft.com/office/drawing/2014/main" xmlns="" id="{00000000-0008-0000-0100-00000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262" name="Group 453">
          <a:extLst>
            <a:ext uri="{FF2B5EF4-FFF2-40B4-BE49-F238E27FC236}">
              <a16:creationId xmlns:a16="http://schemas.microsoft.com/office/drawing/2014/main" xmlns="" id="{00000000-0008-0000-0100-00000601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263" name="Line 454">
            <a:extLst>
              <a:ext uri="{FF2B5EF4-FFF2-40B4-BE49-F238E27FC236}">
                <a16:creationId xmlns:a16="http://schemas.microsoft.com/office/drawing/2014/main" xmlns="" id="{00000000-0008-0000-0100-00000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" name="Line 455">
            <a:extLst>
              <a:ext uri="{FF2B5EF4-FFF2-40B4-BE49-F238E27FC236}">
                <a16:creationId xmlns:a16="http://schemas.microsoft.com/office/drawing/2014/main" xmlns="" id="{00000000-0008-0000-0100-00000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" name="Line 456">
            <a:extLst>
              <a:ext uri="{FF2B5EF4-FFF2-40B4-BE49-F238E27FC236}">
                <a16:creationId xmlns:a16="http://schemas.microsoft.com/office/drawing/2014/main" xmlns="" id="{00000000-0008-0000-0100-00000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266" name="Group 457">
          <a:extLst>
            <a:ext uri="{FF2B5EF4-FFF2-40B4-BE49-F238E27FC236}">
              <a16:creationId xmlns:a16="http://schemas.microsoft.com/office/drawing/2014/main" xmlns="" id="{00000000-0008-0000-0100-00000A01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267" name="Line 458">
            <a:extLst>
              <a:ext uri="{FF2B5EF4-FFF2-40B4-BE49-F238E27FC236}">
                <a16:creationId xmlns:a16="http://schemas.microsoft.com/office/drawing/2014/main" xmlns="" id="{00000000-0008-0000-0100-00000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" name="Line 459">
            <a:extLst>
              <a:ext uri="{FF2B5EF4-FFF2-40B4-BE49-F238E27FC236}">
                <a16:creationId xmlns:a16="http://schemas.microsoft.com/office/drawing/2014/main" xmlns="" id="{00000000-0008-0000-0100-00000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9" name="Line 460">
            <a:extLst>
              <a:ext uri="{FF2B5EF4-FFF2-40B4-BE49-F238E27FC236}">
                <a16:creationId xmlns:a16="http://schemas.microsoft.com/office/drawing/2014/main" xmlns="" id="{00000000-0008-0000-0100-00000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270" name="Group 461">
          <a:extLst>
            <a:ext uri="{FF2B5EF4-FFF2-40B4-BE49-F238E27FC236}">
              <a16:creationId xmlns:a16="http://schemas.microsoft.com/office/drawing/2014/main" xmlns="" id="{00000000-0008-0000-0100-00000E01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271" name="Line 462">
            <a:extLst>
              <a:ext uri="{FF2B5EF4-FFF2-40B4-BE49-F238E27FC236}">
                <a16:creationId xmlns:a16="http://schemas.microsoft.com/office/drawing/2014/main" xmlns="" id="{00000000-0008-0000-0100-00000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" name="Line 463">
            <a:extLst>
              <a:ext uri="{FF2B5EF4-FFF2-40B4-BE49-F238E27FC236}">
                <a16:creationId xmlns:a16="http://schemas.microsoft.com/office/drawing/2014/main" xmlns="" id="{00000000-0008-0000-0100-00001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" name="Line 464">
            <a:extLst>
              <a:ext uri="{FF2B5EF4-FFF2-40B4-BE49-F238E27FC236}">
                <a16:creationId xmlns:a16="http://schemas.microsoft.com/office/drawing/2014/main" xmlns="" id="{00000000-0008-0000-0100-00001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274" name="Group 465">
          <a:extLst>
            <a:ext uri="{FF2B5EF4-FFF2-40B4-BE49-F238E27FC236}">
              <a16:creationId xmlns:a16="http://schemas.microsoft.com/office/drawing/2014/main" xmlns="" id="{00000000-0008-0000-0100-00001201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275" name="Line 466">
            <a:extLst>
              <a:ext uri="{FF2B5EF4-FFF2-40B4-BE49-F238E27FC236}">
                <a16:creationId xmlns:a16="http://schemas.microsoft.com/office/drawing/2014/main" xmlns="" id="{00000000-0008-0000-0100-00001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" name="Line 467">
            <a:extLst>
              <a:ext uri="{FF2B5EF4-FFF2-40B4-BE49-F238E27FC236}">
                <a16:creationId xmlns:a16="http://schemas.microsoft.com/office/drawing/2014/main" xmlns="" id="{00000000-0008-0000-0100-00001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" name="Line 468">
            <a:extLst>
              <a:ext uri="{FF2B5EF4-FFF2-40B4-BE49-F238E27FC236}">
                <a16:creationId xmlns:a16="http://schemas.microsoft.com/office/drawing/2014/main" xmlns="" id="{00000000-0008-0000-0100-00001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278" name="Group 469">
          <a:extLst>
            <a:ext uri="{FF2B5EF4-FFF2-40B4-BE49-F238E27FC236}">
              <a16:creationId xmlns:a16="http://schemas.microsoft.com/office/drawing/2014/main" xmlns="" id="{00000000-0008-0000-0100-00001601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279" name="Line 470">
            <a:extLst>
              <a:ext uri="{FF2B5EF4-FFF2-40B4-BE49-F238E27FC236}">
                <a16:creationId xmlns:a16="http://schemas.microsoft.com/office/drawing/2014/main" xmlns="" id="{00000000-0008-0000-0100-00001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" name="Line 471">
            <a:extLst>
              <a:ext uri="{FF2B5EF4-FFF2-40B4-BE49-F238E27FC236}">
                <a16:creationId xmlns:a16="http://schemas.microsoft.com/office/drawing/2014/main" xmlns="" id="{00000000-0008-0000-0100-00001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" name="Line 472">
            <a:extLst>
              <a:ext uri="{FF2B5EF4-FFF2-40B4-BE49-F238E27FC236}">
                <a16:creationId xmlns:a16="http://schemas.microsoft.com/office/drawing/2014/main" xmlns="" id="{00000000-0008-0000-0100-00001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282" name="Group 473">
          <a:extLst>
            <a:ext uri="{FF2B5EF4-FFF2-40B4-BE49-F238E27FC236}">
              <a16:creationId xmlns:a16="http://schemas.microsoft.com/office/drawing/2014/main" xmlns="" id="{00000000-0008-0000-0100-00001A01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283" name="Line 474">
            <a:extLst>
              <a:ext uri="{FF2B5EF4-FFF2-40B4-BE49-F238E27FC236}">
                <a16:creationId xmlns:a16="http://schemas.microsoft.com/office/drawing/2014/main" xmlns="" id="{00000000-0008-0000-0100-00001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" name="Line 475">
            <a:extLst>
              <a:ext uri="{FF2B5EF4-FFF2-40B4-BE49-F238E27FC236}">
                <a16:creationId xmlns:a16="http://schemas.microsoft.com/office/drawing/2014/main" xmlns="" id="{00000000-0008-0000-0100-00001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" name="Line 476">
            <a:extLst>
              <a:ext uri="{FF2B5EF4-FFF2-40B4-BE49-F238E27FC236}">
                <a16:creationId xmlns:a16="http://schemas.microsoft.com/office/drawing/2014/main" xmlns="" id="{00000000-0008-0000-0100-00001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286" name="Group 477">
          <a:extLst>
            <a:ext uri="{FF2B5EF4-FFF2-40B4-BE49-F238E27FC236}">
              <a16:creationId xmlns:a16="http://schemas.microsoft.com/office/drawing/2014/main" xmlns="" id="{00000000-0008-0000-0100-00001E01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287" name="Line 478">
            <a:extLst>
              <a:ext uri="{FF2B5EF4-FFF2-40B4-BE49-F238E27FC236}">
                <a16:creationId xmlns:a16="http://schemas.microsoft.com/office/drawing/2014/main" xmlns="" id="{00000000-0008-0000-0100-00001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" name="Line 479">
            <a:extLst>
              <a:ext uri="{FF2B5EF4-FFF2-40B4-BE49-F238E27FC236}">
                <a16:creationId xmlns:a16="http://schemas.microsoft.com/office/drawing/2014/main" xmlns="" id="{00000000-0008-0000-0100-00002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" name="Line 480">
            <a:extLst>
              <a:ext uri="{FF2B5EF4-FFF2-40B4-BE49-F238E27FC236}">
                <a16:creationId xmlns:a16="http://schemas.microsoft.com/office/drawing/2014/main" xmlns="" id="{00000000-0008-0000-0100-00002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290" name="Group 481">
          <a:extLst>
            <a:ext uri="{FF2B5EF4-FFF2-40B4-BE49-F238E27FC236}">
              <a16:creationId xmlns:a16="http://schemas.microsoft.com/office/drawing/2014/main" xmlns="" id="{00000000-0008-0000-0100-00002201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291" name="Line 482">
            <a:extLst>
              <a:ext uri="{FF2B5EF4-FFF2-40B4-BE49-F238E27FC236}">
                <a16:creationId xmlns:a16="http://schemas.microsoft.com/office/drawing/2014/main" xmlns="" id="{00000000-0008-0000-0100-00002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" name="Line 483">
            <a:extLst>
              <a:ext uri="{FF2B5EF4-FFF2-40B4-BE49-F238E27FC236}">
                <a16:creationId xmlns:a16="http://schemas.microsoft.com/office/drawing/2014/main" xmlns="" id="{00000000-0008-0000-0100-00002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" name="Line 484">
            <a:extLst>
              <a:ext uri="{FF2B5EF4-FFF2-40B4-BE49-F238E27FC236}">
                <a16:creationId xmlns:a16="http://schemas.microsoft.com/office/drawing/2014/main" xmlns="" id="{00000000-0008-0000-0100-00002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294" name="Group 485">
          <a:extLst>
            <a:ext uri="{FF2B5EF4-FFF2-40B4-BE49-F238E27FC236}">
              <a16:creationId xmlns:a16="http://schemas.microsoft.com/office/drawing/2014/main" xmlns="" id="{00000000-0008-0000-0100-00002601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295" name="Line 486">
            <a:extLst>
              <a:ext uri="{FF2B5EF4-FFF2-40B4-BE49-F238E27FC236}">
                <a16:creationId xmlns:a16="http://schemas.microsoft.com/office/drawing/2014/main" xmlns="" id="{00000000-0008-0000-0100-00002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" name="Line 487">
            <a:extLst>
              <a:ext uri="{FF2B5EF4-FFF2-40B4-BE49-F238E27FC236}">
                <a16:creationId xmlns:a16="http://schemas.microsoft.com/office/drawing/2014/main" xmlns="" id="{00000000-0008-0000-0100-00002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7" name="Line 488">
            <a:extLst>
              <a:ext uri="{FF2B5EF4-FFF2-40B4-BE49-F238E27FC236}">
                <a16:creationId xmlns:a16="http://schemas.microsoft.com/office/drawing/2014/main" xmlns="" id="{00000000-0008-0000-0100-00002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298" name="Group 489">
          <a:extLst>
            <a:ext uri="{FF2B5EF4-FFF2-40B4-BE49-F238E27FC236}">
              <a16:creationId xmlns:a16="http://schemas.microsoft.com/office/drawing/2014/main" xmlns="" id="{00000000-0008-0000-0100-00002A01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299" name="Line 490">
            <a:extLst>
              <a:ext uri="{FF2B5EF4-FFF2-40B4-BE49-F238E27FC236}">
                <a16:creationId xmlns:a16="http://schemas.microsoft.com/office/drawing/2014/main" xmlns="" id="{00000000-0008-0000-0100-00002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" name="Line 491">
            <a:extLst>
              <a:ext uri="{FF2B5EF4-FFF2-40B4-BE49-F238E27FC236}">
                <a16:creationId xmlns:a16="http://schemas.microsoft.com/office/drawing/2014/main" xmlns="" id="{00000000-0008-0000-0100-00002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" name="Line 492">
            <a:extLst>
              <a:ext uri="{FF2B5EF4-FFF2-40B4-BE49-F238E27FC236}">
                <a16:creationId xmlns:a16="http://schemas.microsoft.com/office/drawing/2014/main" xmlns="" id="{00000000-0008-0000-0100-00002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302" name="Group 493">
          <a:extLst>
            <a:ext uri="{FF2B5EF4-FFF2-40B4-BE49-F238E27FC236}">
              <a16:creationId xmlns:a16="http://schemas.microsoft.com/office/drawing/2014/main" xmlns="" id="{00000000-0008-0000-0100-00002E01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303" name="Line 494">
            <a:extLst>
              <a:ext uri="{FF2B5EF4-FFF2-40B4-BE49-F238E27FC236}">
                <a16:creationId xmlns:a16="http://schemas.microsoft.com/office/drawing/2014/main" xmlns="" id="{00000000-0008-0000-0100-00002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" name="Line 495">
            <a:extLst>
              <a:ext uri="{FF2B5EF4-FFF2-40B4-BE49-F238E27FC236}">
                <a16:creationId xmlns:a16="http://schemas.microsoft.com/office/drawing/2014/main" xmlns="" id="{00000000-0008-0000-0100-00003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" name="Line 496">
            <a:extLst>
              <a:ext uri="{FF2B5EF4-FFF2-40B4-BE49-F238E27FC236}">
                <a16:creationId xmlns:a16="http://schemas.microsoft.com/office/drawing/2014/main" xmlns="" id="{00000000-0008-0000-0100-00003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306" name="Group 497">
          <a:extLst>
            <a:ext uri="{FF2B5EF4-FFF2-40B4-BE49-F238E27FC236}">
              <a16:creationId xmlns:a16="http://schemas.microsoft.com/office/drawing/2014/main" xmlns="" id="{00000000-0008-0000-0100-00003201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307" name="Line 498">
            <a:extLst>
              <a:ext uri="{FF2B5EF4-FFF2-40B4-BE49-F238E27FC236}">
                <a16:creationId xmlns:a16="http://schemas.microsoft.com/office/drawing/2014/main" xmlns="" id="{00000000-0008-0000-0100-00003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" name="Line 499">
            <a:extLst>
              <a:ext uri="{FF2B5EF4-FFF2-40B4-BE49-F238E27FC236}">
                <a16:creationId xmlns:a16="http://schemas.microsoft.com/office/drawing/2014/main" xmlns="" id="{00000000-0008-0000-0100-00003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" name="Line 500">
            <a:extLst>
              <a:ext uri="{FF2B5EF4-FFF2-40B4-BE49-F238E27FC236}">
                <a16:creationId xmlns:a16="http://schemas.microsoft.com/office/drawing/2014/main" xmlns="" id="{00000000-0008-0000-0100-00003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310" name="Group 501">
          <a:extLst>
            <a:ext uri="{FF2B5EF4-FFF2-40B4-BE49-F238E27FC236}">
              <a16:creationId xmlns:a16="http://schemas.microsoft.com/office/drawing/2014/main" xmlns="" id="{00000000-0008-0000-0100-00003601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311" name="Line 502">
            <a:extLst>
              <a:ext uri="{FF2B5EF4-FFF2-40B4-BE49-F238E27FC236}">
                <a16:creationId xmlns:a16="http://schemas.microsoft.com/office/drawing/2014/main" xmlns="" id="{00000000-0008-0000-0100-00003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" name="Line 503">
            <a:extLst>
              <a:ext uri="{FF2B5EF4-FFF2-40B4-BE49-F238E27FC236}">
                <a16:creationId xmlns:a16="http://schemas.microsoft.com/office/drawing/2014/main" xmlns="" id="{00000000-0008-0000-0100-00003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" name="Line 504">
            <a:extLst>
              <a:ext uri="{FF2B5EF4-FFF2-40B4-BE49-F238E27FC236}">
                <a16:creationId xmlns:a16="http://schemas.microsoft.com/office/drawing/2014/main" xmlns="" id="{00000000-0008-0000-0100-00003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314" name="Group 505">
          <a:extLst>
            <a:ext uri="{FF2B5EF4-FFF2-40B4-BE49-F238E27FC236}">
              <a16:creationId xmlns:a16="http://schemas.microsoft.com/office/drawing/2014/main" xmlns="" id="{00000000-0008-0000-0100-00003A01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315" name="Line 506">
            <a:extLst>
              <a:ext uri="{FF2B5EF4-FFF2-40B4-BE49-F238E27FC236}">
                <a16:creationId xmlns:a16="http://schemas.microsoft.com/office/drawing/2014/main" xmlns="" id="{00000000-0008-0000-0100-00003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" name="Line 507">
            <a:extLst>
              <a:ext uri="{FF2B5EF4-FFF2-40B4-BE49-F238E27FC236}">
                <a16:creationId xmlns:a16="http://schemas.microsoft.com/office/drawing/2014/main" xmlns="" id="{00000000-0008-0000-0100-00003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" name="Line 508">
            <a:extLst>
              <a:ext uri="{FF2B5EF4-FFF2-40B4-BE49-F238E27FC236}">
                <a16:creationId xmlns:a16="http://schemas.microsoft.com/office/drawing/2014/main" xmlns="" id="{00000000-0008-0000-0100-00003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318" name="Group 509">
          <a:extLst>
            <a:ext uri="{FF2B5EF4-FFF2-40B4-BE49-F238E27FC236}">
              <a16:creationId xmlns:a16="http://schemas.microsoft.com/office/drawing/2014/main" xmlns="" id="{00000000-0008-0000-0100-00003E01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319" name="Line 510">
            <a:extLst>
              <a:ext uri="{FF2B5EF4-FFF2-40B4-BE49-F238E27FC236}">
                <a16:creationId xmlns:a16="http://schemas.microsoft.com/office/drawing/2014/main" xmlns="" id="{00000000-0008-0000-0100-00003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" name="Line 511">
            <a:extLst>
              <a:ext uri="{FF2B5EF4-FFF2-40B4-BE49-F238E27FC236}">
                <a16:creationId xmlns:a16="http://schemas.microsoft.com/office/drawing/2014/main" xmlns="" id="{00000000-0008-0000-0100-00004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1" name="Line 512">
            <a:extLst>
              <a:ext uri="{FF2B5EF4-FFF2-40B4-BE49-F238E27FC236}">
                <a16:creationId xmlns:a16="http://schemas.microsoft.com/office/drawing/2014/main" xmlns="" id="{00000000-0008-0000-0100-00004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322" name="Group 513">
          <a:extLst>
            <a:ext uri="{FF2B5EF4-FFF2-40B4-BE49-F238E27FC236}">
              <a16:creationId xmlns:a16="http://schemas.microsoft.com/office/drawing/2014/main" xmlns="" id="{00000000-0008-0000-0100-00004201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323" name="Line 514">
            <a:extLst>
              <a:ext uri="{FF2B5EF4-FFF2-40B4-BE49-F238E27FC236}">
                <a16:creationId xmlns:a16="http://schemas.microsoft.com/office/drawing/2014/main" xmlns="" id="{00000000-0008-0000-0100-00004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" name="Line 515">
            <a:extLst>
              <a:ext uri="{FF2B5EF4-FFF2-40B4-BE49-F238E27FC236}">
                <a16:creationId xmlns:a16="http://schemas.microsoft.com/office/drawing/2014/main" xmlns="" id="{00000000-0008-0000-0100-00004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" name="Line 516">
            <a:extLst>
              <a:ext uri="{FF2B5EF4-FFF2-40B4-BE49-F238E27FC236}">
                <a16:creationId xmlns:a16="http://schemas.microsoft.com/office/drawing/2014/main" xmlns="" id="{00000000-0008-0000-0100-00004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326" name="Group 517">
          <a:extLst>
            <a:ext uri="{FF2B5EF4-FFF2-40B4-BE49-F238E27FC236}">
              <a16:creationId xmlns:a16="http://schemas.microsoft.com/office/drawing/2014/main" xmlns="" id="{00000000-0008-0000-0100-00004601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327" name="Line 518">
            <a:extLst>
              <a:ext uri="{FF2B5EF4-FFF2-40B4-BE49-F238E27FC236}">
                <a16:creationId xmlns:a16="http://schemas.microsoft.com/office/drawing/2014/main" xmlns="" id="{00000000-0008-0000-0100-00004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8" name="Line 519">
            <a:extLst>
              <a:ext uri="{FF2B5EF4-FFF2-40B4-BE49-F238E27FC236}">
                <a16:creationId xmlns:a16="http://schemas.microsoft.com/office/drawing/2014/main" xmlns="" id="{00000000-0008-0000-0100-00004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9" name="Line 520">
            <a:extLst>
              <a:ext uri="{FF2B5EF4-FFF2-40B4-BE49-F238E27FC236}">
                <a16:creationId xmlns:a16="http://schemas.microsoft.com/office/drawing/2014/main" xmlns="" id="{00000000-0008-0000-0100-00004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330" name="Group 521">
          <a:extLst>
            <a:ext uri="{FF2B5EF4-FFF2-40B4-BE49-F238E27FC236}">
              <a16:creationId xmlns:a16="http://schemas.microsoft.com/office/drawing/2014/main" xmlns="" id="{00000000-0008-0000-0100-00004A01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331" name="Line 522">
            <a:extLst>
              <a:ext uri="{FF2B5EF4-FFF2-40B4-BE49-F238E27FC236}">
                <a16:creationId xmlns:a16="http://schemas.microsoft.com/office/drawing/2014/main" xmlns="" id="{00000000-0008-0000-0100-00004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2" name="Line 523">
            <a:extLst>
              <a:ext uri="{FF2B5EF4-FFF2-40B4-BE49-F238E27FC236}">
                <a16:creationId xmlns:a16="http://schemas.microsoft.com/office/drawing/2014/main" xmlns="" id="{00000000-0008-0000-0100-00004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3" name="Line 524">
            <a:extLst>
              <a:ext uri="{FF2B5EF4-FFF2-40B4-BE49-F238E27FC236}">
                <a16:creationId xmlns:a16="http://schemas.microsoft.com/office/drawing/2014/main" xmlns="" id="{00000000-0008-0000-0100-00004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334" name="Group 525">
          <a:extLst>
            <a:ext uri="{FF2B5EF4-FFF2-40B4-BE49-F238E27FC236}">
              <a16:creationId xmlns:a16="http://schemas.microsoft.com/office/drawing/2014/main" xmlns="" id="{00000000-0008-0000-0100-00004E01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335" name="Line 526">
            <a:extLst>
              <a:ext uri="{FF2B5EF4-FFF2-40B4-BE49-F238E27FC236}">
                <a16:creationId xmlns:a16="http://schemas.microsoft.com/office/drawing/2014/main" xmlns="" id="{00000000-0008-0000-0100-00004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6" name="Line 527">
            <a:extLst>
              <a:ext uri="{FF2B5EF4-FFF2-40B4-BE49-F238E27FC236}">
                <a16:creationId xmlns:a16="http://schemas.microsoft.com/office/drawing/2014/main" xmlns="" id="{00000000-0008-0000-0100-00005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7" name="Line 528">
            <a:extLst>
              <a:ext uri="{FF2B5EF4-FFF2-40B4-BE49-F238E27FC236}">
                <a16:creationId xmlns:a16="http://schemas.microsoft.com/office/drawing/2014/main" xmlns="" id="{00000000-0008-0000-0100-00005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338" name="Group 529">
          <a:extLst>
            <a:ext uri="{FF2B5EF4-FFF2-40B4-BE49-F238E27FC236}">
              <a16:creationId xmlns:a16="http://schemas.microsoft.com/office/drawing/2014/main" xmlns="" id="{00000000-0008-0000-0100-00005201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339" name="Line 530">
            <a:extLst>
              <a:ext uri="{FF2B5EF4-FFF2-40B4-BE49-F238E27FC236}">
                <a16:creationId xmlns:a16="http://schemas.microsoft.com/office/drawing/2014/main" xmlns="" id="{00000000-0008-0000-0100-00005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0" name="Line 531">
            <a:extLst>
              <a:ext uri="{FF2B5EF4-FFF2-40B4-BE49-F238E27FC236}">
                <a16:creationId xmlns:a16="http://schemas.microsoft.com/office/drawing/2014/main" xmlns="" id="{00000000-0008-0000-0100-00005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1" name="Line 532">
            <a:extLst>
              <a:ext uri="{FF2B5EF4-FFF2-40B4-BE49-F238E27FC236}">
                <a16:creationId xmlns:a16="http://schemas.microsoft.com/office/drawing/2014/main" xmlns="" id="{00000000-0008-0000-0100-00005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342" name="Group 533">
          <a:extLst>
            <a:ext uri="{FF2B5EF4-FFF2-40B4-BE49-F238E27FC236}">
              <a16:creationId xmlns:a16="http://schemas.microsoft.com/office/drawing/2014/main" xmlns="" id="{00000000-0008-0000-0100-00005601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343" name="Line 534">
            <a:extLst>
              <a:ext uri="{FF2B5EF4-FFF2-40B4-BE49-F238E27FC236}">
                <a16:creationId xmlns:a16="http://schemas.microsoft.com/office/drawing/2014/main" xmlns="" id="{00000000-0008-0000-0100-00005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4" name="Line 535">
            <a:extLst>
              <a:ext uri="{FF2B5EF4-FFF2-40B4-BE49-F238E27FC236}">
                <a16:creationId xmlns:a16="http://schemas.microsoft.com/office/drawing/2014/main" xmlns="" id="{00000000-0008-0000-0100-00005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5" name="Line 536">
            <a:extLst>
              <a:ext uri="{FF2B5EF4-FFF2-40B4-BE49-F238E27FC236}">
                <a16:creationId xmlns:a16="http://schemas.microsoft.com/office/drawing/2014/main" xmlns="" id="{00000000-0008-0000-0100-00005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346" name="Group 537">
          <a:extLst>
            <a:ext uri="{FF2B5EF4-FFF2-40B4-BE49-F238E27FC236}">
              <a16:creationId xmlns:a16="http://schemas.microsoft.com/office/drawing/2014/main" xmlns="" id="{00000000-0008-0000-0100-00005A01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347" name="Line 538">
            <a:extLst>
              <a:ext uri="{FF2B5EF4-FFF2-40B4-BE49-F238E27FC236}">
                <a16:creationId xmlns:a16="http://schemas.microsoft.com/office/drawing/2014/main" xmlns="" id="{00000000-0008-0000-0100-00005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8" name="Line 539">
            <a:extLst>
              <a:ext uri="{FF2B5EF4-FFF2-40B4-BE49-F238E27FC236}">
                <a16:creationId xmlns:a16="http://schemas.microsoft.com/office/drawing/2014/main" xmlns="" id="{00000000-0008-0000-0100-00005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9" name="Line 540">
            <a:extLst>
              <a:ext uri="{FF2B5EF4-FFF2-40B4-BE49-F238E27FC236}">
                <a16:creationId xmlns:a16="http://schemas.microsoft.com/office/drawing/2014/main" xmlns="" id="{00000000-0008-0000-0100-00005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350" name="Group 541">
          <a:extLst>
            <a:ext uri="{FF2B5EF4-FFF2-40B4-BE49-F238E27FC236}">
              <a16:creationId xmlns:a16="http://schemas.microsoft.com/office/drawing/2014/main" xmlns="" id="{00000000-0008-0000-0100-00005E01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351" name="Line 542">
            <a:extLst>
              <a:ext uri="{FF2B5EF4-FFF2-40B4-BE49-F238E27FC236}">
                <a16:creationId xmlns:a16="http://schemas.microsoft.com/office/drawing/2014/main" xmlns="" id="{00000000-0008-0000-0100-00005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" name="Line 543">
            <a:extLst>
              <a:ext uri="{FF2B5EF4-FFF2-40B4-BE49-F238E27FC236}">
                <a16:creationId xmlns:a16="http://schemas.microsoft.com/office/drawing/2014/main" xmlns="" id="{00000000-0008-0000-0100-00006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3" name="Line 544">
            <a:extLst>
              <a:ext uri="{FF2B5EF4-FFF2-40B4-BE49-F238E27FC236}">
                <a16:creationId xmlns:a16="http://schemas.microsoft.com/office/drawing/2014/main" xmlns="" id="{00000000-0008-0000-0100-00006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354" name="Group 545">
          <a:extLst>
            <a:ext uri="{FF2B5EF4-FFF2-40B4-BE49-F238E27FC236}">
              <a16:creationId xmlns:a16="http://schemas.microsoft.com/office/drawing/2014/main" xmlns="" id="{00000000-0008-0000-0100-00006201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355" name="Line 546">
            <a:extLst>
              <a:ext uri="{FF2B5EF4-FFF2-40B4-BE49-F238E27FC236}">
                <a16:creationId xmlns:a16="http://schemas.microsoft.com/office/drawing/2014/main" xmlns="" id="{00000000-0008-0000-0100-00006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6" name="Line 547">
            <a:extLst>
              <a:ext uri="{FF2B5EF4-FFF2-40B4-BE49-F238E27FC236}">
                <a16:creationId xmlns:a16="http://schemas.microsoft.com/office/drawing/2014/main" xmlns="" id="{00000000-0008-0000-0100-00006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7" name="Line 548">
            <a:extLst>
              <a:ext uri="{FF2B5EF4-FFF2-40B4-BE49-F238E27FC236}">
                <a16:creationId xmlns:a16="http://schemas.microsoft.com/office/drawing/2014/main" xmlns="" id="{00000000-0008-0000-0100-00006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358" name="Group 549">
          <a:extLst>
            <a:ext uri="{FF2B5EF4-FFF2-40B4-BE49-F238E27FC236}">
              <a16:creationId xmlns:a16="http://schemas.microsoft.com/office/drawing/2014/main" xmlns="" id="{00000000-0008-0000-0100-00006601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359" name="Line 550">
            <a:extLst>
              <a:ext uri="{FF2B5EF4-FFF2-40B4-BE49-F238E27FC236}">
                <a16:creationId xmlns:a16="http://schemas.microsoft.com/office/drawing/2014/main" xmlns="" id="{00000000-0008-0000-0100-00006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0" name="Line 551">
            <a:extLst>
              <a:ext uri="{FF2B5EF4-FFF2-40B4-BE49-F238E27FC236}">
                <a16:creationId xmlns:a16="http://schemas.microsoft.com/office/drawing/2014/main" xmlns="" id="{00000000-0008-0000-0100-00006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1" name="Line 552">
            <a:extLst>
              <a:ext uri="{FF2B5EF4-FFF2-40B4-BE49-F238E27FC236}">
                <a16:creationId xmlns:a16="http://schemas.microsoft.com/office/drawing/2014/main" xmlns="" id="{00000000-0008-0000-0100-00006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362" name="Group 553">
          <a:extLst>
            <a:ext uri="{FF2B5EF4-FFF2-40B4-BE49-F238E27FC236}">
              <a16:creationId xmlns:a16="http://schemas.microsoft.com/office/drawing/2014/main" xmlns="" id="{00000000-0008-0000-0100-00006A01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363" name="Line 554">
            <a:extLst>
              <a:ext uri="{FF2B5EF4-FFF2-40B4-BE49-F238E27FC236}">
                <a16:creationId xmlns:a16="http://schemas.microsoft.com/office/drawing/2014/main" xmlns="" id="{00000000-0008-0000-0100-00006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4" name="Line 555">
            <a:extLst>
              <a:ext uri="{FF2B5EF4-FFF2-40B4-BE49-F238E27FC236}">
                <a16:creationId xmlns:a16="http://schemas.microsoft.com/office/drawing/2014/main" xmlns="" id="{00000000-0008-0000-0100-00006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5" name="Line 556">
            <a:extLst>
              <a:ext uri="{FF2B5EF4-FFF2-40B4-BE49-F238E27FC236}">
                <a16:creationId xmlns:a16="http://schemas.microsoft.com/office/drawing/2014/main" xmlns="" id="{00000000-0008-0000-0100-00006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366" name="Group 557">
          <a:extLst>
            <a:ext uri="{FF2B5EF4-FFF2-40B4-BE49-F238E27FC236}">
              <a16:creationId xmlns:a16="http://schemas.microsoft.com/office/drawing/2014/main" xmlns="" id="{00000000-0008-0000-0100-00006E01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367" name="Line 558">
            <a:extLst>
              <a:ext uri="{FF2B5EF4-FFF2-40B4-BE49-F238E27FC236}">
                <a16:creationId xmlns:a16="http://schemas.microsoft.com/office/drawing/2014/main" xmlns="" id="{00000000-0008-0000-0100-00006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8" name="Line 559">
            <a:extLst>
              <a:ext uri="{FF2B5EF4-FFF2-40B4-BE49-F238E27FC236}">
                <a16:creationId xmlns:a16="http://schemas.microsoft.com/office/drawing/2014/main" xmlns="" id="{00000000-0008-0000-0100-00007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9" name="Line 560">
            <a:extLst>
              <a:ext uri="{FF2B5EF4-FFF2-40B4-BE49-F238E27FC236}">
                <a16:creationId xmlns:a16="http://schemas.microsoft.com/office/drawing/2014/main" xmlns="" id="{00000000-0008-0000-0100-00007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370" name="Group 561">
          <a:extLst>
            <a:ext uri="{FF2B5EF4-FFF2-40B4-BE49-F238E27FC236}">
              <a16:creationId xmlns:a16="http://schemas.microsoft.com/office/drawing/2014/main" xmlns="" id="{00000000-0008-0000-0100-00007201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371" name="Line 562">
            <a:extLst>
              <a:ext uri="{FF2B5EF4-FFF2-40B4-BE49-F238E27FC236}">
                <a16:creationId xmlns:a16="http://schemas.microsoft.com/office/drawing/2014/main" xmlns="" id="{00000000-0008-0000-0100-00007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2" name="Line 563">
            <a:extLst>
              <a:ext uri="{FF2B5EF4-FFF2-40B4-BE49-F238E27FC236}">
                <a16:creationId xmlns:a16="http://schemas.microsoft.com/office/drawing/2014/main" xmlns="" id="{00000000-0008-0000-0100-00007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3" name="Line 564">
            <a:extLst>
              <a:ext uri="{FF2B5EF4-FFF2-40B4-BE49-F238E27FC236}">
                <a16:creationId xmlns:a16="http://schemas.microsoft.com/office/drawing/2014/main" xmlns="" id="{00000000-0008-0000-0100-00007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374" name="Group 565">
          <a:extLst>
            <a:ext uri="{FF2B5EF4-FFF2-40B4-BE49-F238E27FC236}">
              <a16:creationId xmlns:a16="http://schemas.microsoft.com/office/drawing/2014/main" xmlns="" id="{00000000-0008-0000-0100-00007601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375" name="Line 566">
            <a:extLst>
              <a:ext uri="{FF2B5EF4-FFF2-40B4-BE49-F238E27FC236}">
                <a16:creationId xmlns:a16="http://schemas.microsoft.com/office/drawing/2014/main" xmlns="" id="{00000000-0008-0000-0100-00007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6" name="Line 567">
            <a:extLst>
              <a:ext uri="{FF2B5EF4-FFF2-40B4-BE49-F238E27FC236}">
                <a16:creationId xmlns:a16="http://schemas.microsoft.com/office/drawing/2014/main" xmlns="" id="{00000000-0008-0000-0100-00007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" name="Line 568">
            <a:extLst>
              <a:ext uri="{FF2B5EF4-FFF2-40B4-BE49-F238E27FC236}">
                <a16:creationId xmlns:a16="http://schemas.microsoft.com/office/drawing/2014/main" xmlns="" id="{00000000-0008-0000-0100-00007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378" name="Group 569">
          <a:extLst>
            <a:ext uri="{FF2B5EF4-FFF2-40B4-BE49-F238E27FC236}">
              <a16:creationId xmlns:a16="http://schemas.microsoft.com/office/drawing/2014/main" xmlns="" id="{00000000-0008-0000-0100-00007A01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379" name="Line 570">
            <a:extLst>
              <a:ext uri="{FF2B5EF4-FFF2-40B4-BE49-F238E27FC236}">
                <a16:creationId xmlns:a16="http://schemas.microsoft.com/office/drawing/2014/main" xmlns="" id="{00000000-0008-0000-0100-00007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0" name="Line 571">
            <a:extLst>
              <a:ext uri="{FF2B5EF4-FFF2-40B4-BE49-F238E27FC236}">
                <a16:creationId xmlns:a16="http://schemas.microsoft.com/office/drawing/2014/main" xmlns="" id="{00000000-0008-0000-0100-00007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1" name="Line 572">
            <a:extLst>
              <a:ext uri="{FF2B5EF4-FFF2-40B4-BE49-F238E27FC236}">
                <a16:creationId xmlns:a16="http://schemas.microsoft.com/office/drawing/2014/main" xmlns="" id="{00000000-0008-0000-0100-00007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grpSp>
      <xdr:nvGrpSpPr>
        <xdr:cNvPr id="382" name="Group 573">
          <a:extLst>
            <a:ext uri="{FF2B5EF4-FFF2-40B4-BE49-F238E27FC236}">
              <a16:creationId xmlns:a16="http://schemas.microsoft.com/office/drawing/2014/main" xmlns="" id="{00000000-0008-0000-0100-00007E010000}"/>
            </a:ext>
          </a:extLst>
        </xdr:cNvPr>
        <xdr:cNvGrpSpPr>
          <a:grpSpLocks/>
        </xdr:cNvGrpSpPr>
      </xdr:nvGrpSpPr>
      <xdr:grpSpPr bwMode="auto">
        <a:xfrm>
          <a:off x="4262438" y="2905125"/>
          <a:ext cx="0" cy="0"/>
          <a:chOff x="63" y="1010"/>
          <a:chExt cx="31" cy="69"/>
        </a:xfrm>
      </xdr:grpSpPr>
      <xdr:sp macro="" textlink="">
        <xdr:nvSpPr>
          <xdr:cNvPr id="383" name="Line 574">
            <a:extLst>
              <a:ext uri="{FF2B5EF4-FFF2-40B4-BE49-F238E27FC236}">
                <a16:creationId xmlns:a16="http://schemas.microsoft.com/office/drawing/2014/main" xmlns="" id="{00000000-0008-0000-0100-00007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4" name="Line 575">
            <a:extLst>
              <a:ext uri="{FF2B5EF4-FFF2-40B4-BE49-F238E27FC236}">
                <a16:creationId xmlns:a16="http://schemas.microsoft.com/office/drawing/2014/main" xmlns="" id="{00000000-0008-0000-0100-00008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5" name="Line 576">
            <a:extLst>
              <a:ext uri="{FF2B5EF4-FFF2-40B4-BE49-F238E27FC236}">
                <a16:creationId xmlns:a16="http://schemas.microsoft.com/office/drawing/2014/main" xmlns="" id="{00000000-0008-0000-0100-00008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" name="Group 3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" name="Line 386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87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388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" name="Group 389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" name="Line 390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391">
            <a:extLst>
              <a:ext uri="{FF2B5EF4-FFF2-40B4-BE49-F238E27FC236}">
                <a16:creationId xmlns:a16="http://schemas.microsoft.com/office/drawing/2014/main" xmlns="" id="{00000000-0008-0000-02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92">
            <a:extLst>
              <a:ext uri="{FF2B5EF4-FFF2-40B4-BE49-F238E27FC236}">
                <a16:creationId xmlns:a16="http://schemas.microsoft.com/office/drawing/2014/main" xmlns="" id="{00000000-0008-0000-02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" name="Group 393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" name="Line 394">
            <a:extLst>
              <a:ext uri="{FF2B5EF4-FFF2-40B4-BE49-F238E27FC236}">
                <a16:creationId xmlns:a16="http://schemas.microsoft.com/office/drawing/2014/main" xmlns="" id="{00000000-0008-0000-02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395">
            <a:extLst>
              <a:ext uri="{FF2B5EF4-FFF2-40B4-BE49-F238E27FC236}">
                <a16:creationId xmlns:a16="http://schemas.microsoft.com/office/drawing/2014/main" xmlns="" id="{00000000-0008-0000-02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396">
            <a:extLst>
              <a:ext uri="{FF2B5EF4-FFF2-40B4-BE49-F238E27FC236}">
                <a16:creationId xmlns:a16="http://schemas.microsoft.com/office/drawing/2014/main" xmlns="" id="{00000000-0008-0000-02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" name="Group 397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5" name="Line 398">
            <a:extLst>
              <a:ext uri="{FF2B5EF4-FFF2-40B4-BE49-F238E27FC236}">
                <a16:creationId xmlns:a16="http://schemas.microsoft.com/office/drawing/2014/main" xmlns="" id="{00000000-0008-0000-02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399">
            <a:extLst>
              <a:ext uri="{FF2B5EF4-FFF2-40B4-BE49-F238E27FC236}">
                <a16:creationId xmlns:a16="http://schemas.microsoft.com/office/drawing/2014/main" xmlns="" id="{00000000-0008-0000-0200-00001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Line 400">
            <a:extLst>
              <a:ext uri="{FF2B5EF4-FFF2-40B4-BE49-F238E27FC236}">
                <a16:creationId xmlns:a16="http://schemas.microsoft.com/office/drawing/2014/main" xmlns="" id="{00000000-0008-0000-0200-00001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8" name="Group 401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9" name="Line 402">
            <a:extLst>
              <a:ext uri="{FF2B5EF4-FFF2-40B4-BE49-F238E27FC236}">
                <a16:creationId xmlns:a16="http://schemas.microsoft.com/office/drawing/2014/main" xmlns="" id="{00000000-0008-0000-02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403">
            <a:extLst>
              <a:ext uri="{FF2B5EF4-FFF2-40B4-BE49-F238E27FC236}">
                <a16:creationId xmlns:a16="http://schemas.microsoft.com/office/drawing/2014/main" xmlns="" id="{00000000-0008-0000-02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404">
            <a:extLst>
              <a:ext uri="{FF2B5EF4-FFF2-40B4-BE49-F238E27FC236}">
                <a16:creationId xmlns:a16="http://schemas.microsoft.com/office/drawing/2014/main" xmlns="" id="{00000000-0008-0000-02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2" name="Group 405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3" name="Line 406">
            <a:extLst>
              <a:ext uri="{FF2B5EF4-FFF2-40B4-BE49-F238E27FC236}">
                <a16:creationId xmlns:a16="http://schemas.microsoft.com/office/drawing/2014/main" xmlns="" id="{00000000-0008-0000-0200-00001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407">
            <a:extLst>
              <a:ext uri="{FF2B5EF4-FFF2-40B4-BE49-F238E27FC236}">
                <a16:creationId xmlns:a16="http://schemas.microsoft.com/office/drawing/2014/main" xmlns="" id="{00000000-0008-0000-0200-00001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408">
            <a:extLst>
              <a:ext uri="{FF2B5EF4-FFF2-40B4-BE49-F238E27FC236}">
                <a16:creationId xmlns:a16="http://schemas.microsoft.com/office/drawing/2014/main" xmlns="" id="{00000000-0008-0000-02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6" name="Group 409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7" name="Line 410">
            <a:extLst>
              <a:ext uri="{FF2B5EF4-FFF2-40B4-BE49-F238E27FC236}">
                <a16:creationId xmlns:a16="http://schemas.microsoft.com/office/drawing/2014/main" xmlns="" id="{00000000-0008-0000-02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411">
            <a:extLst>
              <a:ext uri="{FF2B5EF4-FFF2-40B4-BE49-F238E27FC236}">
                <a16:creationId xmlns:a16="http://schemas.microsoft.com/office/drawing/2014/main" xmlns="" id="{00000000-0008-0000-02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412">
            <a:extLst>
              <a:ext uri="{FF2B5EF4-FFF2-40B4-BE49-F238E27FC236}">
                <a16:creationId xmlns:a16="http://schemas.microsoft.com/office/drawing/2014/main" xmlns="" id="{00000000-0008-0000-0200-00001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0" name="Group 413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1" name="Line 414">
            <a:extLst>
              <a:ext uri="{FF2B5EF4-FFF2-40B4-BE49-F238E27FC236}">
                <a16:creationId xmlns:a16="http://schemas.microsoft.com/office/drawing/2014/main" xmlns="" id="{00000000-0008-0000-02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415">
            <a:extLst>
              <a:ext uri="{FF2B5EF4-FFF2-40B4-BE49-F238E27FC236}">
                <a16:creationId xmlns:a16="http://schemas.microsoft.com/office/drawing/2014/main" xmlns="" id="{00000000-0008-0000-02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416">
            <a:extLst>
              <a:ext uri="{FF2B5EF4-FFF2-40B4-BE49-F238E27FC236}">
                <a16:creationId xmlns:a16="http://schemas.microsoft.com/office/drawing/2014/main" xmlns="" id="{00000000-0008-0000-0200-00002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4" name="Group 417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5" name="Line 418">
            <a:extLst>
              <a:ext uri="{FF2B5EF4-FFF2-40B4-BE49-F238E27FC236}">
                <a16:creationId xmlns:a16="http://schemas.microsoft.com/office/drawing/2014/main" xmlns="" id="{00000000-0008-0000-02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Line 419">
            <a:extLst>
              <a:ext uri="{FF2B5EF4-FFF2-40B4-BE49-F238E27FC236}">
                <a16:creationId xmlns:a16="http://schemas.microsoft.com/office/drawing/2014/main" xmlns="" id="{00000000-0008-0000-0200-00002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420">
            <a:extLst>
              <a:ext uri="{FF2B5EF4-FFF2-40B4-BE49-F238E27FC236}">
                <a16:creationId xmlns:a16="http://schemas.microsoft.com/office/drawing/2014/main" xmlns="" id="{00000000-0008-0000-0200-00002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8" name="Group 421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9" name="Line 422">
            <a:extLst>
              <a:ext uri="{FF2B5EF4-FFF2-40B4-BE49-F238E27FC236}">
                <a16:creationId xmlns:a16="http://schemas.microsoft.com/office/drawing/2014/main" xmlns="" id="{00000000-0008-0000-02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423">
            <a:extLst>
              <a:ext uri="{FF2B5EF4-FFF2-40B4-BE49-F238E27FC236}">
                <a16:creationId xmlns:a16="http://schemas.microsoft.com/office/drawing/2014/main" xmlns="" id="{00000000-0008-0000-02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Line 424">
            <a:extLst>
              <a:ext uri="{FF2B5EF4-FFF2-40B4-BE49-F238E27FC236}">
                <a16:creationId xmlns:a16="http://schemas.microsoft.com/office/drawing/2014/main" xmlns="" id="{00000000-0008-0000-0200-00002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2" name="Group 425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3" name="Line 426">
            <a:extLst>
              <a:ext uri="{FF2B5EF4-FFF2-40B4-BE49-F238E27FC236}">
                <a16:creationId xmlns:a16="http://schemas.microsoft.com/office/drawing/2014/main" xmlns="" id="{00000000-0008-0000-0200-00002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" name="Line 427">
            <a:extLst>
              <a:ext uri="{FF2B5EF4-FFF2-40B4-BE49-F238E27FC236}">
                <a16:creationId xmlns:a16="http://schemas.microsoft.com/office/drawing/2014/main" xmlns="" id="{00000000-0008-0000-0200-00002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Line 428">
            <a:extLst>
              <a:ext uri="{FF2B5EF4-FFF2-40B4-BE49-F238E27FC236}">
                <a16:creationId xmlns:a16="http://schemas.microsoft.com/office/drawing/2014/main" xmlns="" id="{00000000-0008-0000-0200-00002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6" name="Group 429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7" name="Line 430">
            <a:extLst>
              <a:ext uri="{FF2B5EF4-FFF2-40B4-BE49-F238E27FC236}">
                <a16:creationId xmlns:a16="http://schemas.microsoft.com/office/drawing/2014/main" xmlns="" id="{00000000-0008-0000-0200-00002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" name="Line 431">
            <a:extLst>
              <a:ext uri="{FF2B5EF4-FFF2-40B4-BE49-F238E27FC236}">
                <a16:creationId xmlns:a16="http://schemas.microsoft.com/office/drawing/2014/main" xmlns="" id="{00000000-0008-0000-0200-00003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Line 432">
            <a:extLst>
              <a:ext uri="{FF2B5EF4-FFF2-40B4-BE49-F238E27FC236}">
                <a16:creationId xmlns:a16="http://schemas.microsoft.com/office/drawing/2014/main" xmlns="" id="{00000000-0008-0000-0200-00003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0" name="Group 433">
          <a:extLst>
            <a:ext uri="{FF2B5EF4-FFF2-40B4-BE49-F238E27FC236}">
              <a16:creationId xmlns:a16="http://schemas.microsoft.com/office/drawing/2014/main" xmlns="" id="{00000000-0008-0000-0200-00003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1" name="Line 434">
            <a:extLst>
              <a:ext uri="{FF2B5EF4-FFF2-40B4-BE49-F238E27FC236}">
                <a16:creationId xmlns:a16="http://schemas.microsoft.com/office/drawing/2014/main" xmlns="" id="{00000000-0008-0000-0200-00003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" name="Line 435">
            <a:extLst>
              <a:ext uri="{FF2B5EF4-FFF2-40B4-BE49-F238E27FC236}">
                <a16:creationId xmlns:a16="http://schemas.microsoft.com/office/drawing/2014/main" xmlns="" id="{00000000-0008-0000-0200-00003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Line 436">
            <a:extLst>
              <a:ext uri="{FF2B5EF4-FFF2-40B4-BE49-F238E27FC236}">
                <a16:creationId xmlns:a16="http://schemas.microsoft.com/office/drawing/2014/main" xmlns="" id="{00000000-0008-0000-0200-00003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4" name="Group 437">
          <a:extLst>
            <a:ext uri="{FF2B5EF4-FFF2-40B4-BE49-F238E27FC236}">
              <a16:creationId xmlns:a16="http://schemas.microsoft.com/office/drawing/2014/main" xmlns="" id="{00000000-0008-0000-0200-00003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5" name="Line 438">
            <a:extLst>
              <a:ext uri="{FF2B5EF4-FFF2-40B4-BE49-F238E27FC236}">
                <a16:creationId xmlns:a16="http://schemas.microsoft.com/office/drawing/2014/main" xmlns="" id="{00000000-0008-0000-0200-00003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" name="Line 439">
            <a:extLst>
              <a:ext uri="{FF2B5EF4-FFF2-40B4-BE49-F238E27FC236}">
                <a16:creationId xmlns:a16="http://schemas.microsoft.com/office/drawing/2014/main" xmlns="" id="{00000000-0008-0000-0200-00003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" name="Line 440">
            <a:extLst>
              <a:ext uri="{FF2B5EF4-FFF2-40B4-BE49-F238E27FC236}">
                <a16:creationId xmlns:a16="http://schemas.microsoft.com/office/drawing/2014/main" xmlns="" id="{00000000-0008-0000-0200-00003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8" name="Group 441">
          <a:extLst>
            <a:ext uri="{FF2B5EF4-FFF2-40B4-BE49-F238E27FC236}">
              <a16:creationId xmlns:a16="http://schemas.microsoft.com/office/drawing/2014/main" xmlns="" id="{00000000-0008-0000-0200-00003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9" name="Line 442">
            <a:extLst>
              <a:ext uri="{FF2B5EF4-FFF2-40B4-BE49-F238E27FC236}">
                <a16:creationId xmlns:a16="http://schemas.microsoft.com/office/drawing/2014/main" xmlns="" id="{00000000-0008-0000-0200-00003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" name="Line 443">
            <a:extLst>
              <a:ext uri="{FF2B5EF4-FFF2-40B4-BE49-F238E27FC236}">
                <a16:creationId xmlns:a16="http://schemas.microsoft.com/office/drawing/2014/main" xmlns="" id="{00000000-0008-0000-0200-00003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Line 444">
            <a:extLst>
              <a:ext uri="{FF2B5EF4-FFF2-40B4-BE49-F238E27FC236}">
                <a16:creationId xmlns:a16="http://schemas.microsoft.com/office/drawing/2014/main" xmlns="" id="{00000000-0008-0000-0200-00003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2" name="Group 445">
          <a:extLst>
            <a:ext uri="{FF2B5EF4-FFF2-40B4-BE49-F238E27FC236}">
              <a16:creationId xmlns:a16="http://schemas.microsoft.com/office/drawing/2014/main" xmlns="" id="{00000000-0008-0000-0200-00003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3" name="Line 446">
            <a:extLst>
              <a:ext uri="{FF2B5EF4-FFF2-40B4-BE49-F238E27FC236}">
                <a16:creationId xmlns:a16="http://schemas.microsoft.com/office/drawing/2014/main" xmlns="" id="{00000000-0008-0000-0200-00003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Line 447">
            <a:extLst>
              <a:ext uri="{FF2B5EF4-FFF2-40B4-BE49-F238E27FC236}">
                <a16:creationId xmlns:a16="http://schemas.microsoft.com/office/drawing/2014/main" xmlns="" id="{00000000-0008-0000-0200-00004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" name="Line 448">
            <a:extLst>
              <a:ext uri="{FF2B5EF4-FFF2-40B4-BE49-F238E27FC236}">
                <a16:creationId xmlns:a16="http://schemas.microsoft.com/office/drawing/2014/main" xmlns="" id="{00000000-0008-0000-0200-00004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6" name="Group 449">
          <a:extLst>
            <a:ext uri="{FF2B5EF4-FFF2-40B4-BE49-F238E27FC236}">
              <a16:creationId xmlns:a16="http://schemas.microsoft.com/office/drawing/2014/main" xmlns="" id="{00000000-0008-0000-0200-00004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7" name="Line 450">
            <a:extLst>
              <a:ext uri="{FF2B5EF4-FFF2-40B4-BE49-F238E27FC236}">
                <a16:creationId xmlns:a16="http://schemas.microsoft.com/office/drawing/2014/main" xmlns="" id="{00000000-0008-0000-0200-00004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" name="Line 451">
            <a:extLst>
              <a:ext uri="{FF2B5EF4-FFF2-40B4-BE49-F238E27FC236}">
                <a16:creationId xmlns:a16="http://schemas.microsoft.com/office/drawing/2014/main" xmlns="" id="{00000000-0008-0000-0200-00004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" name="Line 452">
            <a:extLst>
              <a:ext uri="{FF2B5EF4-FFF2-40B4-BE49-F238E27FC236}">
                <a16:creationId xmlns:a16="http://schemas.microsoft.com/office/drawing/2014/main" xmlns="" id="{00000000-0008-0000-0200-00004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0" name="Group 453">
          <a:extLst>
            <a:ext uri="{FF2B5EF4-FFF2-40B4-BE49-F238E27FC236}">
              <a16:creationId xmlns:a16="http://schemas.microsoft.com/office/drawing/2014/main" xmlns="" id="{00000000-0008-0000-0200-00004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1" name="Line 454">
            <a:extLst>
              <a:ext uri="{FF2B5EF4-FFF2-40B4-BE49-F238E27FC236}">
                <a16:creationId xmlns:a16="http://schemas.microsoft.com/office/drawing/2014/main" xmlns="" id="{00000000-0008-0000-0200-00004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" name="Line 455">
            <a:extLst>
              <a:ext uri="{FF2B5EF4-FFF2-40B4-BE49-F238E27FC236}">
                <a16:creationId xmlns:a16="http://schemas.microsoft.com/office/drawing/2014/main" xmlns="" id="{00000000-0008-0000-0200-00004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" name="Line 456">
            <a:extLst>
              <a:ext uri="{FF2B5EF4-FFF2-40B4-BE49-F238E27FC236}">
                <a16:creationId xmlns:a16="http://schemas.microsoft.com/office/drawing/2014/main" xmlns="" id="{00000000-0008-0000-0200-00004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4" name="Group 457">
          <a:extLst>
            <a:ext uri="{FF2B5EF4-FFF2-40B4-BE49-F238E27FC236}">
              <a16:creationId xmlns:a16="http://schemas.microsoft.com/office/drawing/2014/main" xmlns="" id="{00000000-0008-0000-0200-00004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5" name="Line 458">
            <a:extLst>
              <a:ext uri="{FF2B5EF4-FFF2-40B4-BE49-F238E27FC236}">
                <a16:creationId xmlns:a16="http://schemas.microsoft.com/office/drawing/2014/main" xmlns="" id="{00000000-0008-0000-0200-00004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" name="Line 459">
            <a:extLst>
              <a:ext uri="{FF2B5EF4-FFF2-40B4-BE49-F238E27FC236}">
                <a16:creationId xmlns:a16="http://schemas.microsoft.com/office/drawing/2014/main" xmlns="" id="{00000000-0008-0000-0200-00004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" name="Line 460">
            <a:extLst>
              <a:ext uri="{FF2B5EF4-FFF2-40B4-BE49-F238E27FC236}">
                <a16:creationId xmlns:a16="http://schemas.microsoft.com/office/drawing/2014/main" xmlns="" id="{00000000-0008-0000-0200-00004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8" name="Group 461">
          <a:extLst>
            <a:ext uri="{FF2B5EF4-FFF2-40B4-BE49-F238E27FC236}">
              <a16:creationId xmlns:a16="http://schemas.microsoft.com/office/drawing/2014/main" xmlns="" id="{00000000-0008-0000-0200-00004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9" name="Line 462">
            <a:extLst>
              <a:ext uri="{FF2B5EF4-FFF2-40B4-BE49-F238E27FC236}">
                <a16:creationId xmlns:a16="http://schemas.microsoft.com/office/drawing/2014/main" xmlns="" id="{00000000-0008-0000-0200-00004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" name="Line 463">
            <a:extLst>
              <a:ext uri="{FF2B5EF4-FFF2-40B4-BE49-F238E27FC236}">
                <a16:creationId xmlns:a16="http://schemas.microsoft.com/office/drawing/2014/main" xmlns="" id="{00000000-0008-0000-0200-00005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" name="Line 464">
            <a:extLst>
              <a:ext uri="{FF2B5EF4-FFF2-40B4-BE49-F238E27FC236}">
                <a16:creationId xmlns:a16="http://schemas.microsoft.com/office/drawing/2014/main" xmlns="" id="{00000000-0008-0000-0200-00005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2" name="Group 465">
          <a:extLst>
            <a:ext uri="{FF2B5EF4-FFF2-40B4-BE49-F238E27FC236}">
              <a16:creationId xmlns:a16="http://schemas.microsoft.com/office/drawing/2014/main" xmlns="" id="{00000000-0008-0000-0200-00005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3" name="Line 466">
            <a:extLst>
              <a:ext uri="{FF2B5EF4-FFF2-40B4-BE49-F238E27FC236}">
                <a16:creationId xmlns:a16="http://schemas.microsoft.com/office/drawing/2014/main" xmlns="" id="{00000000-0008-0000-0200-00005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" name="Line 467">
            <a:extLst>
              <a:ext uri="{FF2B5EF4-FFF2-40B4-BE49-F238E27FC236}">
                <a16:creationId xmlns:a16="http://schemas.microsoft.com/office/drawing/2014/main" xmlns="" id="{00000000-0008-0000-0200-00005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" name="Line 468">
            <a:extLst>
              <a:ext uri="{FF2B5EF4-FFF2-40B4-BE49-F238E27FC236}">
                <a16:creationId xmlns:a16="http://schemas.microsoft.com/office/drawing/2014/main" xmlns="" id="{00000000-0008-0000-0200-00005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6" name="Group 469">
          <a:extLst>
            <a:ext uri="{FF2B5EF4-FFF2-40B4-BE49-F238E27FC236}">
              <a16:creationId xmlns:a16="http://schemas.microsoft.com/office/drawing/2014/main" xmlns="" id="{00000000-0008-0000-0200-00005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7" name="Line 470">
            <a:extLst>
              <a:ext uri="{FF2B5EF4-FFF2-40B4-BE49-F238E27FC236}">
                <a16:creationId xmlns:a16="http://schemas.microsoft.com/office/drawing/2014/main" xmlns="" id="{00000000-0008-0000-0200-00005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" name="Line 471">
            <a:extLst>
              <a:ext uri="{FF2B5EF4-FFF2-40B4-BE49-F238E27FC236}">
                <a16:creationId xmlns:a16="http://schemas.microsoft.com/office/drawing/2014/main" xmlns="" id="{00000000-0008-0000-0200-00005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" name="Line 472">
            <a:extLst>
              <a:ext uri="{FF2B5EF4-FFF2-40B4-BE49-F238E27FC236}">
                <a16:creationId xmlns:a16="http://schemas.microsoft.com/office/drawing/2014/main" xmlns="" id="{00000000-0008-0000-0200-00005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0" name="Group 473">
          <a:extLst>
            <a:ext uri="{FF2B5EF4-FFF2-40B4-BE49-F238E27FC236}">
              <a16:creationId xmlns:a16="http://schemas.microsoft.com/office/drawing/2014/main" xmlns="" id="{00000000-0008-0000-0200-00005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1" name="Line 474">
            <a:extLst>
              <a:ext uri="{FF2B5EF4-FFF2-40B4-BE49-F238E27FC236}">
                <a16:creationId xmlns:a16="http://schemas.microsoft.com/office/drawing/2014/main" xmlns="" id="{00000000-0008-0000-0200-00005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" name="Line 475">
            <a:extLst>
              <a:ext uri="{FF2B5EF4-FFF2-40B4-BE49-F238E27FC236}">
                <a16:creationId xmlns:a16="http://schemas.microsoft.com/office/drawing/2014/main" xmlns="" id="{00000000-0008-0000-0200-00005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" name="Line 476">
            <a:extLst>
              <a:ext uri="{FF2B5EF4-FFF2-40B4-BE49-F238E27FC236}">
                <a16:creationId xmlns:a16="http://schemas.microsoft.com/office/drawing/2014/main" xmlns="" id="{00000000-0008-0000-0200-00005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4" name="Group 477">
          <a:extLst>
            <a:ext uri="{FF2B5EF4-FFF2-40B4-BE49-F238E27FC236}">
              <a16:creationId xmlns:a16="http://schemas.microsoft.com/office/drawing/2014/main" xmlns="" id="{00000000-0008-0000-0200-00005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5" name="Line 478">
            <a:extLst>
              <a:ext uri="{FF2B5EF4-FFF2-40B4-BE49-F238E27FC236}">
                <a16:creationId xmlns:a16="http://schemas.microsoft.com/office/drawing/2014/main" xmlns="" id="{00000000-0008-0000-0200-00005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" name="Line 479">
            <a:extLst>
              <a:ext uri="{FF2B5EF4-FFF2-40B4-BE49-F238E27FC236}">
                <a16:creationId xmlns:a16="http://schemas.microsoft.com/office/drawing/2014/main" xmlns="" id="{00000000-0008-0000-0200-00006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" name="Line 480">
            <a:extLst>
              <a:ext uri="{FF2B5EF4-FFF2-40B4-BE49-F238E27FC236}">
                <a16:creationId xmlns:a16="http://schemas.microsoft.com/office/drawing/2014/main" xmlns="" id="{00000000-0008-0000-0200-00006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8" name="Group 481">
          <a:extLst>
            <a:ext uri="{FF2B5EF4-FFF2-40B4-BE49-F238E27FC236}">
              <a16:creationId xmlns:a16="http://schemas.microsoft.com/office/drawing/2014/main" xmlns="" id="{00000000-0008-0000-0200-00006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9" name="Line 482">
            <a:extLst>
              <a:ext uri="{FF2B5EF4-FFF2-40B4-BE49-F238E27FC236}">
                <a16:creationId xmlns:a16="http://schemas.microsoft.com/office/drawing/2014/main" xmlns="" id="{00000000-0008-0000-0200-00006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" name="Line 483">
            <a:extLst>
              <a:ext uri="{FF2B5EF4-FFF2-40B4-BE49-F238E27FC236}">
                <a16:creationId xmlns:a16="http://schemas.microsoft.com/office/drawing/2014/main" xmlns="" id="{00000000-0008-0000-0200-00006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" name="Line 484">
            <a:extLst>
              <a:ext uri="{FF2B5EF4-FFF2-40B4-BE49-F238E27FC236}">
                <a16:creationId xmlns:a16="http://schemas.microsoft.com/office/drawing/2014/main" xmlns="" id="{00000000-0008-0000-0200-00006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2" name="Group 485">
          <a:extLst>
            <a:ext uri="{FF2B5EF4-FFF2-40B4-BE49-F238E27FC236}">
              <a16:creationId xmlns:a16="http://schemas.microsoft.com/office/drawing/2014/main" xmlns="" id="{00000000-0008-0000-0200-00006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3" name="Line 486">
            <a:extLst>
              <a:ext uri="{FF2B5EF4-FFF2-40B4-BE49-F238E27FC236}">
                <a16:creationId xmlns:a16="http://schemas.microsoft.com/office/drawing/2014/main" xmlns="" id="{00000000-0008-0000-0200-00006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" name="Line 487">
            <a:extLst>
              <a:ext uri="{FF2B5EF4-FFF2-40B4-BE49-F238E27FC236}">
                <a16:creationId xmlns:a16="http://schemas.microsoft.com/office/drawing/2014/main" xmlns="" id="{00000000-0008-0000-0200-00006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" name="Line 488">
            <a:extLst>
              <a:ext uri="{FF2B5EF4-FFF2-40B4-BE49-F238E27FC236}">
                <a16:creationId xmlns:a16="http://schemas.microsoft.com/office/drawing/2014/main" xmlns="" id="{00000000-0008-0000-0200-00006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6" name="Group 489">
          <a:extLst>
            <a:ext uri="{FF2B5EF4-FFF2-40B4-BE49-F238E27FC236}">
              <a16:creationId xmlns:a16="http://schemas.microsoft.com/office/drawing/2014/main" xmlns="" id="{00000000-0008-0000-0200-00006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7" name="Line 490">
            <a:extLst>
              <a:ext uri="{FF2B5EF4-FFF2-40B4-BE49-F238E27FC236}">
                <a16:creationId xmlns:a16="http://schemas.microsoft.com/office/drawing/2014/main" xmlns="" id="{00000000-0008-0000-0200-00006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" name="Line 491">
            <a:extLst>
              <a:ext uri="{FF2B5EF4-FFF2-40B4-BE49-F238E27FC236}">
                <a16:creationId xmlns:a16="http://schemas.microsoft.com/office/drawing/2014/main" xmlns="" id="{00000000-0008-0000-0200-00006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" name="Line 492">
            <a:extLst>
              <a:ext uri="{FF2B5EF4-FFF2-40B4-BE49-F238E27FC236}">
                <a16:creationId xmlns:a16="http://schemas.microsoft.com/office/drawing/2014/main" xmlns="" id="{00000000-0008-0000-0200-00006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0" name="Group 493">
          <a:extLst>
            <a:ext uri="{FF2B5EF4-FFF2-40B4-BE49-F238E27FC236}">
              <a16:creationId xmlns:a16="http://schemas.microsoft.com/office/drawing/2014/main" xmlns="" id="{00000000-0008-0000-0200-00006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1" name="Line 494">
            <a:extLst>
              <a:ext uri="{FF2B5EF4-FFF2-40B4-BE49-F238E27FC236}">
                <a16:creationId xmlns:a16="http://schemas.microsoft.com/office/drawing/2014/main" xmlns="" id="{00000000-0008-0000-0200-00006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" name="Line 495">
            <a:extLst>
              <a:ext uri="{FF2B5EF4-FFF2-40B4-BE49-F238E27FC236}">
                <a16:creationId xmlns:a16="http://schemas.microsoft.com/office/drawing/2014/main" xmlns="" id="{00000000-0008-0000-0200-00007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" name="Line 496">
            <a:extLst>
              <a:ext uri="{FF2B5EF4-FFF2-40B4-BE49-F238E27FC236}">
                <a16:creationId xmlns:a16="http://schemas.microsoft.com/office/drawing/2014/main" xmlns="" id="{00000000-0008-0000-0200-00007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4" name="Group 497">
          <a:extLst>
            <a:ext uri="{FF2B5EF4-FFF2-40B4-BE49-F238E27FC236}">
              <a16:creationId xmlns:a16="http://schemas.microsoft.com/office/drawing/2014/main" xmlns="" id="{00000000-0008-0000-0200-00007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5" name="Line 498">
            <a:extLst>
              <a:ext uri="{FF2B5EF4-FFF2-40B4-BE49-F238E27FC236}">
                <a16:creationId xmlns:a16="http://schemas.microsoft.com/office/drawing/2014/main" xmlns="" id="{00000000-0008-0000-0200-00007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" name="Line 499">
            <a:extLst>
              <a:ext uri="{FF2B5EF4-FFF2-40B4-BE49-F238E27FC236}">
                <a16:creationId xmlns:a16="http://schemas.microsoft.com/office/drawing/2014/main" xmlns="" id="{00000000-0008-0000-0200-00007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" name="Line 500">
            <a:extLst>
              <a:ext uri="{FF2B5EF4-FFF2-40B4-BE49-F238E27FC236}">
                <a16:creationId xmlns:a16="http://schemas.microsoft.com/office/drawing/2014/main" xmlns="" id="{00000000-0008-0000-0200-00007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8" name="Group 501">
          <a:extLst>
            <a:ext uri="{FF2B5EF4-FFF2-40B4-BE49-F238E27FC236}">
              <a16:creationId xmlns:a16="http://schemas.microsoft.com/office/drawing/2014/main" xmlns="" id="{00000000-0008-0000-0200-00007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9" name="Line 502">
            <a:extLst>
              <a:ext uri="{FF2B5EF4-FFF2-40B4-BE49-F238E27FC236}">
                <a16:creationId xmlns:a16="http://schemas.microsoft.com/office/drawing/2014/main" xmlns="" id="{00000000-0008-0000-0200-00007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" name="Line 503">
            <a:extLst>
              <a:ext uri="{FF2B5EF4-FFF2-40B4-BE49-F238E27FC236}">
                <a16:creationId xmlns:a16="http://schemas.microsoft.com/office/drawing/2014/main" xmlns="" id="{00000000-0008-0000-0200-00007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" name="Line 504">
            <a:extLst>
              <a:ext uri="{FF2B5EF4-FFF2-40B4-BE49-F238E27FC236}">
                <a16:creationId xmlns:a16="http://schemas.microsoft.com/office/drawing/2014/main" xmlns="" id="{00000000-0008-0000-0200-00007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2" name="Group 505">
          <a:extLst>
            <a:ext uri="{FF2B5EF4-FFF2-40B4-BE49-F238E27FC236}">
              <a16:creationId xmlns:a16="http://schemas.microsoft.com/office/drawing/2014/main" xmlns="" id="{00000000-0008-0000-0200-00007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3" name="Line 506">
            <a:extLst>
              <a:ext uri="{FF2B5EF4-FFF2-40B4-BE49-F238E27FC236}">
                <a16:creationId xmlns:a16="http://schemas.microsoft.com/office/drawing/2014/main" xmlns="" id="{00000000-0008-0000-0200-00007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" name="Line 507">
            <a:extLst>
              <a:ext uri="{FF2B5EF4-FFF2-40B4-BE49-F238E27FC236}">
                <a16:creationId xmlns:a16="http://schemas.microsoft.com/office/drawing/2014/main" xmlns="" id="{00000000-0008-0000-0200-00007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" name="Line 508">
            <a:extLst>
              <a:ext uri="{FF2B5EF4-FFF2-40B4-BE49-F238E27FC236}">
                <a16:creationId xmlns:a16="http://schemas.microsoft.com/office/drawing/2014/main" xmlns="" id="{00000000-0008-0000-0200-00007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6" name="Group 509">
          <a:extLst>
            <a:ext uri="{FF2B5EF4-FFF2-40B4-BE49-F238E27FC236}">
              <a16:creationId xmlns:a16="http://schemas.microsoft.com/office/drawing/2014/main" xmlns="" id="{00000000-0008-0000-0200-00007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7" name="Line 510">
            <a:extLst>
              <a:ext uri="{FF2B5EF4-FFF2-40B4-BE49-F238E27FC236}">
                <a16:creationId xmlns:a16="http://schemas.microsoft.com/office/drawing/2014/main" xmlns="" id="{00000000-0008-0000-0200-00007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" name="Line 511">
            <a:extLst>
              <a:ext uri="{FF2B5EF4-FFF2-40B4-BE49-F238E27FC236}">
                <a16:creationId xmlns:a16="http://schemas.microsoft.com/office/drawing/2014/main" xmlns="" id="{00000000-0008-0000-0200-00008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" name="Line 512">
            <a:extLst>
              <a:ext uri="{FF2B5EF4-FFF2-40B4-BE49-F238E27FC236}">
                <a16:creationId xmlns:a16="http://schemas.microsoft.com/office/drawing/2014/main" xmlns="" id="{00000000-0008-0000-0200-00008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0" name="Group 513">
          <a:extLst>
            <a:ext uri="{FF2B5EF4-FFF2-40B4-BE49-F238E27FC236}">
              <a16:creationId xmlns:a16="http://schemas.microsoft.com/office/drawing/2014/main" xmlns="" id="{00000000-0008-0000-0200-00008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1" name="Line 514">
            <a:extLst>
              <a:ext uri="{FF2B5EF4-FFF2-40B4-BE49-F238E27FC236}">
                <a16:creationId xmlns:a16="http://schemas.microsoft.com/office/drawing/2014/main" xmlns="" id="{00000000-0008-0000-0200-00008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" name="Line 515">
            <a:extLst>
              <a:ext uri="{FF2B5EF4-FFF2-40B4-BE49-F238E27FC236}">
                <a16:creationId xmlns:a16="http://schemas.microsoft.com/office/drawing/2014/main" xmlns="" id="{00000000-0008-0000-0200-00008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" name="Line 516">
            <a:extLst>
              <a:ext uri="{FF2B5EF4-FFF2-40B4-BE49-F238E27FC236}">
                <a16:creationId xmlns:a16="http://schemas.microsoft.com/office/drawing/2014/main" xmlns="" id="{00000000-0008-0000-0200-00008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4" name="Group 517">
          <a:extLst>
            <a:ext uri="{FF2B5EF4-FFF2-40B4-BE49-F238E27FC236}">
              <a16:creationId xmlns:a16="http://schemas.microsoft.com/office/drawing/2014/main" xmlns="" id="{00000000-0008-0000-0200-00008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5" name="Line 518">
            <a:extLst>
              <a:ext uri="{FF2B5EF4-FFF2-40B4-BE49-F238E27FC236}">
                <a16:creationId xmlns:a16="http://schemas.microsoft.com/office/drawing/2014/main" xmlns="" id="{00000000-0008-0000-0200-00008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" name="Line 519">
            <a:extLst>
              <a:ext uri="{FF2B5EF4-FFF2-40B4-BE49-F238E27FC236}">
                <a16:creationId xmlns:a16="http://schemas.microsoft.com/office/drawing/2014/main" xmlns="" id="{00000000-0008-0000-0200-00008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" name="Line 520">
            <a:extLst>
              <a:ext uri="{FF2B5EF4-FFF2-40B4-BE49-F238E27FC236}">
                <a16:creationId xmlns:a16="http://schemas.microsoft.com/office/drawing/2014/main" xmlns="" id="{00000000-0008-0000-0200-00008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8" name="Group 521">
          <a:extLst>
            <a:ext uri="{FF2B5EF4-FFF2-40B4-BE49-F238E27FC236}">
              <a16:creationId xmlns:a16="http://schemas.microsoft.com/office/drawing/2014/main" xmlns="" id="{00000000-0008-0000-0200-00008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9" name="Line 522">
            <a:extLst>
              <a:ext uri="{FF2B5EF4-FFF2-40B4-BE49-F238E27FC236}">
                <a16:creationId xmlns:a16="http://schemas.microsoft.com/office/drawing/2014/main" xmlns="" id="{00000000-0008-0000-0200-00008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" name="Line 523">
            <a:extLst>
              <a:ext uri="{FF2B5EF4-FFF2-40B4-BE49-F238E27FC236}">
                <a16:creationId xmlns:a16="http://schemas.microsoft.com/office/drawing/2014/main" xmlns="" id="{00000000-0008-0000-0200-00008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" name="Line 524">
            <a:extLst>
              <a:ext uri="{FF2B5EF4-FFF2-40B4-BE49-F238E27FC236}">
                <a16:creationId xmlns:a16="http://schemas.microsoft.com/office/drawing/2014/main" xmlns="" id="{00000000-0008-0000-0200-00008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2" name="Group 525">
          <a:extLst>
            <a:ext uri="{FF2B5EF4-FFF2-40B4-BE49-F238E27FC236}">
              <a16:creationId xmlns:a16="http://schemas.microsoft.com/office/drawing/2014/main" xmlns="" id="{00000000-0008-0000-0200-00008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43" name="Line 526">
            <a:extLst>
              <a:ext uri="{FF2B5EF4-FFF2-40B4-BE49-F238E27FC236}">
                <a16:creationId xmlns:a16="http://schemas.microsoft.com/office/drawing/2014/main" xmlns="" id="{00000000-0008-0000-0200-00008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" name="Line 527">
            <a:extLst>
              <a:ext uri="{FF2B5EF4-FFF2-40B4-BE49-F238E27FC236}">
                <a16:creationId xmlns:a16="http://schemas.microsoft.com/office/drawing/2014/main" xmlns="" id="{00000000-0008-0000-0200-00009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" name="Line 528">
            <a:extLst>
              <a:ext uri="{FF2B5EF4-FFF2-40B4-BE49-F238E27FC236}">
                <a16:creationId xmlns:a16="http://schemas.microsoft.com/office/drawing/2014/main" xmlns="" id="{00000000-0008-0000-0200-00009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6" name="Group 529">
          <a:extLst>
            <a:ext uri="{FF2B5EF4-FFF2-40B4-BE49-F238E27FC236}">
              <a16:creationId xmlns:a16="http://schemas.microsoft.com/office/drawing/2014/main" xmlns="" id="{00000000-0008-0000-0200-00009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47" name="Line 530">
            <a:extLst>
              <a:ext uri="{FF2B5EF4-FFF2-40B4-BE49-F238E27FC236}">
                <a16:creationId xmlns:a16="http://schemas.microsoft.com/office/drawing/2014/main" xmlns="" id="{00000000-0008-0000-0200-00009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" name="Line 531">
            <a:extLst>
              <a:ext uri="{FF2B5EF4-FFF2-40B4-BE49-F238E27FC236}">
                <a16:creationId xmlns:a16="http://schemas.microsoft.com/office/drawing/2014/main" xmlns="" id="{00000000-0008-0000-0200-00009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" name="Line 532">
            <a:extLst>
              <a:ext uri="{FF2B5EF4-FFF2-40B4-BE49-F238E27FC236}">
                <a16:creationId xmlns:a16="http://schemas.microsoft.com/office/drawing/2014/main" xmlns="" id="{00000000-0008-0000-0200-00009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50" name="Group 533">
          <a:extLst>
            <a:ext uri="{FF2B5EF4-FFF2-40B4-BE49-F238E27FC236}">
              <a16:creationId xmlns:a16="http://schemas.microsoft.com/office/drawing/2014/main" xmlns="" id="{00000000-0008-0000-0200-00009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51" name="Line 534">
            <a:extLst>
              <a:ext uri="{FF2B5EF4-FFF2-40B4-BE49-F238E27FC236}">
                <a16:creationId xmlns:a16="http://schemas.microsoft.com/office/drawing/2014/main" xmlns="" id="{00000000-0008-0000-0200-00009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" name="Line 535">
            <a:extLst>
              <a:ext uri="{FF2B5EF4-FFF2-40B4-BE49-F238E27FC236}">
                <a16:creationId xmlns:a16="http://schemas.microsoft.com/office/drawing/2014/main" xmlns="" id="{00000000-0008-0000-0200-00009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" name="Line 536">
            <a:extLst>
              <a:ext uri="{FF2B5EF4-FFF2-40B4-BE49-F238E27FC236}">
                <a16:creationId xmlns:a16="http://schemas.microsoft.com/office/drawing/2014/main" xmlns="" id="{00000000-0008-0000-0200-00009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54" name="Group 537">
          <a:extLst>
            <a:ext uri="{FF2B5EF4-FFF2-40B4-BE49-F238E27FC236}">
              <a16:creationId xmlns:a16="http://schemas.microsoft.com/office/drawing/2014/main" xmlns="" id="{00000000-0008-0000-0200-00009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55" name="Line 538">
            <a:extLst>
              <a:ext uri="{FF2B5EF4-FFF2-40B4-BE49-F238E27FC236}">
                <a16:creationId xmlns:a16="http://schemas.microsoft.com/office/drawing/2014/main" xmlns="" id="{00000000-0008-0000-0200-00009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" name="Line 539">
            <a:extLst>
              <a:ext uri="{FF2B5EF4-FFF2-40B4-BE49-F238E27FC236}">
                <a16:creationId xmlns:a16="http://schemas.microsoft.com/office/drawing/2014/main" xmlns="" id="{00000000-0008-0000-0200-00009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" name="Line 540">
            <a:extLst>
              <a:ext uri="{FF2B5EF4-FFF2-40B4-BE49-F238E27FC236}">
                <a16:creationId xmlns:a16="http://schemas.microsoft.com/office/drawing/2014/main" xmlns="" id="{00000000-0008-0000-0200-00009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58" name="Group 541">
          <a:extLst>
            <a:ext uri="{FF2B5EF4-FFF2-40B4-BE49-F238E27FC236}">
              <a16:creationId xmlns:a16="http://schemas.microsoft.com/office/drawing/2014/main" xmlns="" id="{00000000-0008-0000-0200-00009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59" name="Line 542">
            <a:extLst>
              <a:ext uri="{FF2B5EF4-FFF2-40B4-BE49-F238E27FC236}">
                <a16:creationId xmlns:a16="http://schemas.microsoft.com/office/drawing/2014/main" xmlns="" id="{00000000-0008-0000-0200-00009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" name="Line 543">
            <a:extLst>
              <a:ext uri="{FF2B5EF4-FFF2-40B4-BE49-F238E27FC236}">
                <a16:creationId xmlns:a16="http://schemas.microsoft.com/office/drawing/2014/main" xmlns="" id="{00000000-0008-0000-0200-0000A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" name="Line 544">
            <a:extLst>
              <a:ext uri="{FF2B5EF4-FFF2-40B4-BE49-F238E27FC236}">
                <a16:creationId xmlns:a16="http://schemas.microsoft.com/office/drawing/2014/main" xmlns="" id="{00000000-0008-0000-0200-0000A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62" name="Group 545">
          <a:extLst>
            <a:ext uri="{FF2B5EF4-FFF2-40B4-BE49-F238E27FC236}">
              <a16:creationId xmlns:a16="http://schemas.microsoft.com/office/drawing/2014/main" xmlns="" id="{00000000-0008-0000-0200-0000A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63" name="Line 546">
            <a:extLst>
              <a:ext uri="{FF2B5EF4-FFF2-40B4-BE49-F238E27FC236}">
                <a16:creationId xmlns:a16="http://schemas.microsoft.com/office/drawing/2014/main" xmlns="" id="{00000000-0008-0000-0200-0000A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" name="Line 547">
            <a:extLst>
              <a:ext uri="{FF2B5EF4-FFF2-40B4-BE49-F238E27FC236}">
                <a16:creationId xmlns:a16="http://schemas.microsoft.com/office/drawing/2014/main" xmlns="" id="{00000000-0008-0000-0200-0000A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" name="Line 548">
            <a:extLst>
              <a:ext uri="{FF2B5EF4-FFF2-40B4-BE49-F238E27FC236}">
                <a16:creationId xmlns:a16="http://schemas.microsoft.com/office/drawing/2014/main" xmlns="" id="{00000000-0008-0000-0200-0000A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66" name="Group 549">
          <a:extLst>
            <a:ext uri="{FF2B5EF4-FFF2-40B4-BE49-F238E27FC236}">
              <a16:creationId xmlns:a16="http://schemas.microsoft.com/office/drawing/2014/main" xmlns="" id="{00000000-0008-0000-0200-0000A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67" name="Line 550">
            <a:extLst>
              <a:ext uri="{FF2B5EF4-FFF2-40B4-BE49-F238E27FC236}">
                <a16:creationId xmlns:a16="http://schemas.microsoft.com/office/drawing/2014/main" xmlns="" id="{00000000-0008-0000-0200-0000A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" name="Line 551">
            <a:extLst>
              <a:ext uri="{FF2B5EF4-FFF2-40B4-BE49-F238E27FC236}">
                <a16:creationId xmlns:a16="http://schemas.microsoft.com/office/drawing/2014/main" xmlns="" id="{00000000-0008-0000-0200-0000A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" name="Line 552">
            <a:extLst>
              <a:ext uri="{FF2B5EF4-FFF2-40B4-BE49-F238E27FC236}">
                <a16:creationId xmlns:a16="http://schemas.microsoft.com/office/drawing/2014/main" xmlns="" id="{00000000-0008-0000-0200-0000A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70" name="Group 553">
          <a:extLst>
            <a:ext uri="{FF2B5EF4-FFF2-40B4-BE49-F238E27FC236}">
              <a16:creationId xmlns:a16="http://schemas.microsoft.com/office/drawing/2014/main" xmlns="" id="{00000000-0008-0000-0200-0000A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71" name="Line 554">
            <a:extLst>
              <a:ext uri="{FF2B5EF4-FFF2-40B4-BE49-F238E27FC236}">
                <a16:creationId xmlns:a16="http://schemas.microsoft.com/office/drawing/2014/main" xmlns="" id="{00000000-0008-0000-0200-0000A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" name="Line 555">
            <a:extLst>
              <a:ext uri="{FF2B5EF4-FFF2-40B4-BE49-F238E27FC236}">
                <a16:creationId xmlns:a16="http://schemas.microsoft.com/office/drawing/2014/main" xmlns="" id="{00000000-0008-0000-0200-0000A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" name="Line 556">
            <a:extLst>
              <a:ext uri="{FF2B5EF4-FFF2-40B4-BE49-F238E27FC236}">
                <a16:creationId xmlns:a16="http://schemas.microsoft.com/office/drawing/2014/main" xmlns="" id="{00000000-0008-0000-0200-0000A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74" name="Group 557">
          <a:extLst>
            <a:ext uri="{FF2B5EF4-FFF2-40B4-BE49-F238E27FC236}">
              <a16:creationId xmlns:a16="http://schemas.microsoft.com/office/drawing/2014/main" xmlns="" id="{00000000-0008-0000-0200-0000A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75" name="Line 558">
            <a:extLst>
              <a:ext uri="{FF2B5EF4-FFF2-40B4-BE49-F238E27FC236}">
                <a16:creationId xmlns:a16="http://schemas.microsoft.com/office/drawing/2014/main" xmlns="" id="{00000000-0008-0000-0200-0000A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" name="Line 559">
            <a:extLst>
              <a:ext uri="{FF2B5EF4-FFF2-40B4-BE49-F238E27FC236}">
                <a16:creationId xmlns:a16="http://schemas.microsoft.com/office/drawing/2014/main" xmlns="" id="{00000000-0008-0000-0200-0000B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" name="Line 560">
            <a:extLst>
              <a:ext uri="{FF2B5EF4-FFF2-40B4-BE49-F238E27FC236}">
                <a16:creationId xmlns:a16="http://schemas.microsoft.com/office/drawing/2014/main" xmlns="" id="{00000000-0008-0000-0200-0000B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78" name="Group 561">
          <a:extLst>
            <a:ext uri="{FF2B5EF4-FFF2-40B4-BE49-F238E27FC236}">
              <a16:creationId xmlns:a16="http://schemas.microsoft.com/office/drawing/2014/main" xmlns="" id="{00000000-0008-0000-0200-0000B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79" name="Line 562">
            <a:extLst>
              <a:ext uri="{FF2B5EF4-FFF2-40B4-BE49-F238E27FC236}">
                <a16:creationId xmlns:a16="http://schemas.microsoft.com/office/drawing/2014/main" xmlns="" id="{00000000-0008-0000-0200-0000B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" name="Line 563">
            <a:extLst>
              <a:ext uri="{FF2B5EF4-FFF2-40B4-BE49-F238E27FC236}">
                <a16:creationId xmlns:a16="http://schemas.microsoft.com/office/drawing/2014/main" xmlns="" id="{00000000-0008-0000-0200-0000B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" name="Line 564">
            <a:extLst>
              <a:ext uri="{FF2B5EF4-FFF2-40B4-BE49-F238E27FC236}">
                <a16:creationId xmlns:a16="http://schemas.microsoft.com/office/drawing/2014/main" xmlns="" id="{00000000-0008-0000-0200-0000B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82" name="Group 565">
          <a:extLst>
            <a:ext uri="{FF2B5EF4-FFF2-40B4-BE49-F238E27FC236}">
              <a16:creationId xmlns:a16="http://schemas.microsoft.com/office/drawing/2014/main" xmlns="" id="{00000000-0008-0000-0200-0000B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83" name="Line 566">
            <a:extLst>
              <a:ext uri="{FF2B5EF4-FFF2-40B4-BE49-F238E27FC236}">
                <a16:creationId xmlns:a16="http://schemas.microsoft.com/office/drawing/2014/main" xmlns="" id="{00000000-0008-0000-0200-0000B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" name="Line 567">
            <a:extLst>
              <a:ext uri="{FF2B5EF4-FFF2-40B4-BE49-F238E27FC236}">
                <a16:creationId xmlns:a16="http://schemas.microsoft.com/office/drawing/2014/main" xmlns="" id="{00000000-0008-0000-0200-0000B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" name="Line 568">
            <a:extLst>
              <a:ext uri="{FF2B5EF4-FFF2-40B4-BE49-F238E27FC236}">
                <a16:creationId xmlns:a16="http://schemas.microsoft.com/office/drawing/2014/main" xmlns="" id="{00000000-0008-0000-0200-0000B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86" name="Group 569">
          <a:extLst>
            <a:ext uri="{FF2B5EF4-FFF2-40B4-BE49-F238E27FC236}">
              <a16:creationId xmlns:a16="http://schemas.microsoft.com/office/drawing/2014/main" xmlns="" id="{00000000-0008-0000-0200-0000B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87" name="Line 570">
            <a:extLst>
              <a:ext uri="{FF2B5EF4-FFF2-40B4-BE49-F238E27FC236}">
                <a16:creationId xmlns:a16="http://schemas.microsoft.com/office/drawing/2014/main" xmlns="" id="{00000000-0008-0000-0200-0000B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" name="Line 571">
            <a:extLst>
              <a:ext uri="{FF2B5EF4-FFF2-40B4-BE49-F238E27FC236}">
                <a16:creationId xmlns:a16="http://schemas.microsoft.com/office/drawing/2014/main" xmlns="" id="{00000000-0008-0000-0200-0000B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" name="Line 572">
            <a:extLst>
              <a:ext uri="{FF2B5EF4-FFF2-40B4-BE49-F238E27FC236}">
                <a16:creationId xmlns:a16="http://schemas.microsoft.com/office/drawing/2014/main" xmlns="" id="{00000000-0008-0000-0200-0000B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90" name="Group 573">
          <a:extLst>
            <a:ext uri="{FF2B5EF4-FFF2-40B4-BE49-F238E27FC236}">
              <a16:creationId xmlns:a16="http://schemas.microsoft.com/office/drawing/2014/main" xmlns="" id="{00000000-0008-0000-0200-0000B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91" name="Line 574">
            <a:extLst>
              <a:ext uri="{FF2B5EF4-FFF2-40B4-BE49-F238E27FC236}">
                <a16:creationId xmlns:a16="http://schemas.microsoft.com/office/drawing/2014/main" xmlns="" id="{00000000-0008-0000-0200-0000B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" name="Line 575">
            <a:extLst>
              <a:ext uri="{FF2B5EF4-FFF2-40B4-BE49-F238E27FC236}">
                <a16:creationId xmlns:a16="http://schemas.microsoft.com/office/drawing/2014/main" xmlns="" id="{00000000-0008-0000-0200-0000C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" name="Line 576">
            <a:extLst>
              <a:ext uri="{FF2B5EF4-FFF2-40B4-BE49-F238E27FC236}">
                <a16:creationId xmlns:a16="http://schemas.microsoft.com/office/drawing/2014/main" xmlns="" id="{00000000-0008-0000-0200-0000C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194" name="Group 385">
          <a:extLst>
            <a:ext uri="{FF2B5EF4-FFF2-40B4-BE49-F238E27FC236}">
              <a16:creationId xmlns:a16="http://schemas.microsoft.com/office/drawing/2014/main" xmlns="" id="{00000000-0008-0000-0200-0000C2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195" name="Line 386">
            <a:extLst>
              <a:ext uri="{FF2B5EF4-FFF2-40B4-BE49-F238E27FC236}">
                <a16:creationId xmlns:a16="http://schemas.microsoft.com/office/drawing/2014/main" xmlns="" id="{00000000-0008-0000-0200-0000C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" name="Line 387">
            <a:extLst>
              <a:ext uri="{FF2B5EF4-FFF2-40B4-BE49-F238E27FC236}">
                <a16:creationId xmlns:a16="http://schemas.microsoft.com/office/drawing/2014/main" xmlns="" id="{00000000-0008-0000-0200-0000C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" name="Line 388">
            <a:extLst>
              <a:ext uri="{FF2B5EF4-FFF2-40B4-BE49-F238E27FC236}">
                <a16:creationId xmlns:a16="http://schemas.microsoft.com/office/drawing/2014/main" xmlns="" id="{00000000-0008-0000-0200-0000C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198" name="Group 389">
          <a:extLst>
            <a:ext uri="{FF2B5EF4-FFF2-40B4-BE49-F238E27FC236}">
              <a16:creationId xmlns:a16="http://schemas.microsoft.com/office/drawing/2014/main" xmlns="" id="{00000000-0008-0000-0200-0000C6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199" name="Line 390">
            <a:extLst>
              <a:ext uri="{FF2B5EF4-FFF2-40B4-BE49-F238E27FC236}">
                <a16:creationId xmlns:a16="http://schemas.microsoft.com/office/drawing/2014/main" xmlns="" id="{00000000-0008-0000-0200-0000C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" name="Line 391">
            <a:extLst>
              <a:ext uri="{FF2B5EF4-FFF2-40B4-BE49-F238E27FC236}">
                <a16:creationId xmlns:a16="http://schemas.microsoft.com/office/drawing/2014/main" xmlns="" id="{00000000-0008-0000-0200-0000C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" name="Line 392">
            <a:extLst>
              <a:ext uri="{FF2B5EF4-FFF2-40B4-BE49-F238E27FC236}">
                <a16:creationId xmlns:a16="http://schemas.microsoft.com/office/drawing/2014/main" xmlns="" id="{00000000-0008-0000-0200-0000C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02" name="Group 393">
          <a:extLst>
            <a:ext uri="{FF2B5EF4-FFF2-40B4-BE49-F238E27FC236}">
              <a16:creationId xmlns:a16="http://schemas.microsoft.com/office/drawing/2014/main" xmlns="" id="{00000000-0008-0000-0200-0000CA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03" name="Line 394">
            <a:extLst>
              <a:ext uri="{FF2B5EF4-FFF2-40B4-BE49-F238E27FC236}">
                <a16:creationId xmlns:a16="http://schemas.microsoft.com/office/drawing/2014/main" xmlns="" id="{00000000-0008-0000-0200-0000C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" name="Line 395">
            <a:extLst>
              <a:ext uri="{FF2B5EF4-FFF2-40B4-BE49-F238E27FC236}">
                <a16:creationId xmlns:a16="http://schemas.microsoft.com/office/drawing/2014/main" xmlns="" id="{00000000-0008-0000-0200-0000C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" name="Line 396">
            <a:extLst>
              <a:ext uri="{FF2B5EF4-FFF2-40B4-BE49-F238E27FC236}">
                <a16:creationId xmlns:a16="http://schemas.microsoft.com/office/drawing/2014/main" xmlns="" id="{00000000-0008-0000-0200-0000C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06" name="Group 397">
          <a:extLst>
            <a:ext uri="{FF2B5EF4-FFF2-40B4-BE49-F238E27FC236}">
              <a16:creationId xmlns:a16="http://schemas.microsoft.com/office/drawing/2014/main" xmlns="" id="{00000000-0008-0000-0200-0000CE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07" name="Line 398">
            <a:extLst>
              <a:ext uri="{FF2B5EF4-FFF2-40B4-BE49-F238E27FC236}">
                <a16:creationId xmlns:a16="http://schemas.microsoft.com/office/drawing/2014/main" xmlns="" id="{00000000-0008-0000-0200-0000C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" name="Line 399">
            <a:extLst>
              <a:ext uri="{FF2B5EF4-FFF2-40B4-BE49-F238E27FC236}">
                <a16:creationId xmlns:a16="http://schemas.microsoft.com/office/drawing/2014/main" xmlns="" id="{00000000-0008-0000-0200-0000D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" name="Line 400">
            <a:extLst>
              <a:ext uri="{FF2B5EF4-FFF2-40B4-BE49-F238E27FC236}">
                <a16:creationId xmlns:a16="http://schemas.microsoft.com/office/drawing/2014/main" xmlns="" id="{00000000-0008-0000-0200-0000D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10" name="Group 401">
          <a:extLst>
            <a:ext uri="{FF2B5EF4-FFF2-40B4-BE49-F238E27FC236}">
              <a16:creationId xmlns:a16="http://schemas.microsoft.com/office/drawing/2014/main" xmlns="" id="{00000000-0008-0000-0200-0000D2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11" name="Line 402">
            <a:extLst>
              <a:ext uri="{FF2B5EF4-FFF2-40B4-BE49-F238E27FC236}">
                <a16:creationId xmlns:a16="http://schemas.microsoft.com/office/drawing/2014/main" xmlns="" id="{00000000-0008-0000-0200-0000D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" name="Line 403">
            <a:extLst>
              <a:ext uri="{FF2B5EF4-FFF2-40B4-BE49-F238E27FC236}">
                <a16:creationId xmlns:a16="http://schemas.microsoft.com/office/drawing/2014/main" xmlns="" id="{00000000-0008-0000-0200-0000D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" name="Line 404">
            <a:extLst>
              <a:ext uri="{FF2B5EF4-FFF2-40B4-BE49-F238E27FC236}">
                <a16:creationId xmlns:a16="http://schemas.microsoft.com/office/drawing/2014/main" xmlns="" id="{00000000-0008-0000-0200-0000D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14" name="Group 405">
          <a:extLst>
            <a:ext uri="{FF2B5EF4-FFF2-40B4-BE49-F238E27FC236}">
              <a16:creationId xmlns:a16="http://schemas.microsoft.com/office/drawing/2014/main" xmlns="" id="{00000000-0008-0000-0200-0000D6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15" name="Line 406">
            <a:extLst>
              <a:ext uri="{FF2B5EF4-FFF2-40B4-BE49-F238E27FC236}">
                <a16:creationId xmlns:a16="http://schemas.microsoft.com/office/drawing/2014/main" xmlns="" id="{00000000-0008-0000-0200-0000D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" name="Line 407">
            <a:extLst>
              <a:ext uri="{FF2B5EF4-FFF2-40B4-BE49-F238E27FC236}">
                <a16:creationId xmlns:a16="http://schemas.microsoft.com/office/drawing/2014/main" xmlns="" id="{00000000-0008-0000-0200-0000D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" name="Line 408">
            <a:extLst>
              <a:ext uri="{FF2B5EF4-FFF2-40B4-BE49-F238E27FC236}">
                <a16:creationId xmlns:a16="http://schemas.microsoft.com/office/drawing/2014/main" xmlns="" id="{00000000-0008-0000-0200-0000D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18" name="Group 409">
          <a:extLst>
            <a:ext uri="{FF2B5EF4-FFF2-40B4-BE49-F238E27FC236}">
              <a16:creationId xmlns:a16="http://schemas.microsoft.com/office/drawing/2014/main" xmlns="" id="{00000000-0008-0000-0200-0000DA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19" name="Line 410">
            <a:extLst>
              <a:ext uri="{FF2B5EF4-FFF2-40B4-BE49-F238E27FC236}">
                <a16:creationId xmlns:a16="http://schemas.microsoft.com/office/drawing/2014/main" xmlns="" id="{00000000-0008-0000-0200-0000D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" name="Line 411">
            <a:extLst>
              <a:ext uri="{FF2B5EF4-FFF2-40B4-BE49-F238E27FC236}">
                <a16:creationId xmlns:a16="http://schemas.microsoft.com/office/drawing/2014/main" xmlns="" id="{00000000-0008-0000-0200-0000D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" name="Line 412">
            <a:extLst>
              <a:ext uri="{FF2B5EF4-FFF2-40B4-BE49-F238E27FC236}">
                <a16:creationId xmlns:a16="http://schemas.microsoft.com/office/drawing/2014/main" xmlns="" id="{00000000-0008-0000-0200-0000D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22" name="Group 413">
          <a:extLst>
            <a:ext uri="{FF2B5EF4-FFF2-40B4-BE49-F238E27FC236}">
              <a16:creationId xmlns:a16="http://schemas.microsoft.com/office/drawing/2014/main" xmlns="" id="{00000000-0008-0000-0200-0000DE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23" name="Line 414">
            <a:extLst>
              <a:ext uri="{FF2B5EF4-FFF2-40B4-BE49-F238E27FC236}">
                <a16:creationId xmlns:a16="http://schemas.microsoft.com/office/drawing/2014/main" xmlns="" id="{00000000-0008-0000-0200-0000D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" name="Line 415">
            <a:extLst>
              <a:ext uri="{FF2B5EF4-FFF2-40B4-BE49-F238E27FC236}">
                <a16:creationId xmlns:a16="http://schemas.microsoft.com/office/drawing/2014/main" xmlns="" id="{00000000-0008-0000-0200-0000E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" name="Line 416">
            <a:extLst>
              <a:ext uri="{FF2B5EF4-FFF2-40B4-BE49-F238E27FC236}">
                <a16:creationId xmlns:a16="http://schemas.microsoft.com/office/drawing/2014/main" xmlns="" id="{00000000-0008-0000-0200-0000E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26" name="Group 417">
          <a:extLst>
            <a:ext uri="{FF2B5EF4-FFF2-40B4-BE49-F238E27FC236}">
              <a16:creationId xmlns:a16="http://schemas.microsoft.com/office/drawing/2014/main" xmlns="" id="{00000000-0008-0000-0200-0000E2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27" name="Line 418">
            <a:extLst>
              <a:ext uri="{FF2B5EF4-FFF2-40B4-BE49-F238E27FC236}">
                <a16:creationId xmlns:a16="http://schemas.microsoft.com/office/drawing/2014/main" xmlns="" id="{00000000-0008-0000-0200-0000E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" name="Line 419">
            <a:extLst>
              <a:ext uri="{FF2B5EF4-FFF2-40B4-BE49-F238E27FC236}">
                <a16:creationId xmlns:a16="http://schemas.microsoft.com/office/drawing/2014/main" xmlns="" id="{00000000-0008-0000-0200-0000E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" name="Line 420">
            <a:extLst>
              <a:ext uri="{FF2B5EF4-FFF2-40B4-BE49-F238E27FC236}">
                <a16:creationId xmlns:a16="http://schemas.microsoft.com/office/drawing/2014/main" xmlns="" id="{00000000-0008-0000-0200-0000E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30" name="Group 421">
          <a:extLst>
            <a:ext uri="{FF2B5EF4-FFF2-40B4-BE49-F238E27FC236}">
              <a16:creationId xmlns:a16="http://schemas.microsoft.com/office/drawing/2014/main" xmlns="" id="{00000000-0008-0000-0200-0000E6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31" name="Line 422">
            <a:extLst>
              <a:ext uri="{FF2B5EF4-FFF2-40B4-BE49-F238E27FC236}">
                <a16:creationId xmlns:a16="http://schemas.microsoft.com/office/drawing/2014/main" xmlns="" id="{00000000-0008-0000-0200-0000E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" name="Line 423">
            <a:extLst>
              <a:ext uri="{FF2B5EF4-FFF2-40B4-BE49-F238E27FC236}">
                <a16:creationId xmlns:a16="http://schemas.microsoft.com/office/drawing/2014/main" xmlns="" id="{00000000-0008-0000-0200-0000E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3" name="Line 424">
            <a:extLst>
              <a:ext uri="{FF2B5EF4-FFF2-40B4-BE49-F238E27FC236}">
                <a16:creationId xmlns:a16="http://schemas.microsoft.com/office/drawing/2014/main" xmlns="" id="{00000000-0008-0000-0200-0000E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34" name="Group 425">
          <a:extLst>
            <a:ext uri="{FF2B5EF4-FFF2-40B4-BE49-F238E27FC236}">
              <a16:creationId xmlns:a16="http://schemas.microsoft.com/office/drawing/2014/main" xmlns="" id="{00000000-0008-0000-0200-0000EA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35" name="Line 426">
            <a:extLst>
              <a:ext uri="{FF2B5EF4-FFF2-40B4-BE49-F238E27FC236}">
                <a16:creationId xmlns:a16="http://schemas.microsoft.com/office/drawing/2014/main" xmlns="" id="{00000000-0008-0000-0200-0000E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" name="Line 427">
            <a:extLst>
              <a:ext uri="{FF2B5EF4-FFF2-40B4-BE49-F238E27FC236}">
                <a16:creationId xmlns:a16="http://schemas.microsoft.com/office/drawing/2014/main" xmlns="" id="{00000000-0008-0000-0200-0000E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7" name="Line 428">
            <a:extLst>
              <a:ext uri="{FF2B5EF4-FFF2-40B4-BE49-F238E27FC236}">
                <a16:creationId xmlns:a16="http://schemas.microsoft.com/office/drawing/2014/main" xmlns="" id="{00000000-0008-0000-0200-0000E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38" name="Group 429">
          <a:extLst>
            <a:ext uri="{FF2B5EF4-FFF2-40B4-BE49-F238E27FC236}">
              <a16:creationId xmlns:a16="http://schemas.microsoft.com/office/drawing/2014/main" xmlns="" id="{00000000-0008-0000-0200-0000EE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39" name="Line 430">
            <a:extLst>
              <a:ext uri="{FF2B5EF4-FFF2-40B4-BE49-F238E27FC236}">
                <a16:creationId xmlns:a16="http://schemas.microsoft.com/office/drawing/2014/main" xmlns="" id="{00000000-0008-0000-0200-0000E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" name="Line 431">
            <a:extLst>
              <a:ext uri="{FF2B5EF4-FFF2-40B4-BE49-F238E27FC236}">
                <a16:creationId xmlns:a16="http://schemas.microsoft.com/office/drawing/2014/main" xmlns="" id="{00000000-0008-0000-0200-0000F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" name="Line 432">
            <a:extLst>
              <a:ext uri="{FF2B5EF4-FFF2-40B4-BE49-F238E27FC236}">
                <a16:creationId xmlns:a16="http://schemas.microsoft.com/office/drawing/2014/main" xmlns="" id="{00000000-0008-0000-0200-0000F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42" name="Group 433">
          <a:extLst>
            <a:ext uri="{FF2B5EF4-FFF2-40B4-BE49-F238E27FC236}">
              <a16:creationId xmlns:a16="http://schemas.microsoft.com/office/drawing/2014/main" xmlns="" id="{00000000-0008-0000-0200-0000F2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43" name="Line 434">
            <a:extLst>
              <a:ext uri="{FF2B5EF4-FFF2-40B4-BE49-F238E27FC236}">
                <a16:creationId xmlns:a16="http://schemas.microsoft.com/office/drawing/2014/main" xmlns="" id="{00000000-0008-0000-0200-0000F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" name="Line 435">
            <a:extLst>
              <a:ext uri="{FF2B5EF4-FFF2-40B4-BE49-F238E27FC236}">
                <a16:creationId xmlns:a16="http://schemas.microsoft.com/office/drawing/2014/main" xmlns="" id="{00000000-0008-0000-0200-0000F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5" name="Line 436">
            <a:extLst>
              <a:ext uri="{FF2B5EF4-FFF2-40B4-BE49-F238E27FC236}">
                <a16:creationId xmlns:a16="http://schemas.microsoft.com/office/drawing/2014/main" xmlns="" id="{00000000-0008-0000-0200-0000F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46" name="Group 437">
          <a:extLst>
            <a:ext uri="{FF2B5EF4-FFF2-40B4-BE49-F238E27FC236}">
              <a16:creationId xmlns:a16="http://schemas.microsoft.com/office/drawing/2014/main" xmlns="" id="{00000000-0008-0000-0200-0000F6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47" name="Line 438">
            <a:extLst>
              <a:ext uri="{FF2B5EF4-FFF2-40B4-BE49-F238E27FC236}">
                <a16:creationId xmlns:a16="http://schemas.microsoft.com/office/drawing/2014/main" xmlns="" id="{00000000-0008-0000-0200-0000F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" name="Line 439">
            <a:extLst>
              <a:ext uri="{FF2B5EF4-FFF2-40B4-BE49-F238E27FC236}">
                <a16:creationId xmlns:a16="http://schemas.microsoft.com/office/drawing/2014/main" xmlns="" id="{00000000-0008-0000-0200-0000F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9" name="Line 440">
            <a:extLst>
              <a:ext uri="{FF2B5EF4-FFF2-40B4-BE49-F238E27FC236}">
                <a16:creationId xmlns:a16="http://schemas.microsoft.com/office/drawing/2014/main" xmlns="" id="{00000000-0008-0000-0200-0000F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50" name="Group 441">
          <a:extLst>
            <a:ext uri="{FF2B5EF4-FFF2-40B4-BE49-F238E27FC236}">
              <a16:creationId xmlns:a16="http://schemas.microsoft.com/office/drawing/2014/main" xmlns="" id="{00000000-0008-0000-0200-0000FA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51" name="Line 442">
            <a:extLst>
              <a:ext uri="{FF2B5EF4-FFF2-40B4-BE49-F238E27FC236}">
                <a16:creationId xmlns:a16="http://schemas.microsoft.com/office/drawing/2014/main" xmlns="" id="{00000000-0008-0000-0200-0000F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" name="Line 443">
            <a:extLst>
              <a:ext uri="{FF2B5EF4-FFF2-40B4-BE49-F238E27FC236}">
                <a16:creationId xmlns:a16="http://schemas.microsoft.com/office/drawing/2014/main" xmlns="" id="{00000000-0008-0000-0200-0000F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" name="Line 444">
            <a:extLst>
              <a:ext uri="{FF2B5EF4-FFF2-40B4-BE49-F238E27FC236}">
                <a16:creationId xmlns:a16="http://schemas.microsoft.com/office/drawing/2014/main" xmlns="" id="{00000000-0008-0000-0200-0000F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54" name="Group 445">
          <a:extLst>
            <a:ext uri="{FF2B5EF4-FFF2-40B4-BE49-F238E27FC236}">
              <a16:creationId xmlns:a16="http://schemas.microsoft.com/office/drawing/2014/main" xmlns="" id="{00000000-0008-0000-0200-0000FE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55" name="Line 446">
            <a:extLst>
              <a:ext uri="{FF2B5EF4-FFF2-40B4-BE49-F238E27FC236}">
                <a16:creationId xmlns:a16="http://schemas.microsoft.com/office/drawing/2014/main" xmlns="" id="{00000000-0008-0000-0200-0000F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" name="Line 447">
            <a:extLst>
              <a:ext uri="{FF2B5EF4-FFF2-40B4-BE49-F238E27FC236}">
                <a16:creationId xmlns:a16="http://schemas.microsoft.com/office/drawing/2014/main" xmlns="" id="{00000000-0008-0000-0200-00000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" name="Line 448">
            <a:extLst>
              <a:ext uri="{FF2B5EF4-FFF2-40B4-BE49-F238E27FC236}">
                <a16:creationId xmlns:a16="http://schemas.microsoft.com/office/drawing/2014/main" xmlns="" id="{00000000-0008-0000-0200-00000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58" name="Group 449">
          <a:extLst>
            <a:ext uri="{FF2B5EF4-FFF2-40B4-BE49-F238E27FC236}">
              <a16:creationId xmlns:a16="http://schemas.microsoft.com/office/drawing/2014/main" xmlns="" id="{00000000-0008-0000-0200-00000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59" name="Line 450">
            <a:extLst>
              <a:ext uri="{FF2B5EF4-FFF2-40B4-BE49-F238E27FC236}">
                <a16:creationId xmlns:a16="http://schemas.microsoft.com/office/drawing/2014/main" xmlns="" id="{00000000-0008-0000-0200-00000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" name="Line 451">
            <a:extLst>
              <a:ext uri="{FF2B5EF4-FFF2-40B4-BE49-F238E27FC236}">
                <a16:creationId xmlns:a16="http://schemas.microsoft.com/office/drawing/2014/main" xmlns="" id="{00000000-0008-0000-0200-00000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" name="Line 452">
            <a:extLst>
              <a:ext uri="{FF2B5EF4-FFF2-40B4-BE49-F238E27FC236}">
                <a16:creationId xmlns:a16="http://schemas.microsoft.com/office/drawing/2014/main" xmlns="" id="{00000000-0008-0000-0200-00000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62" name="Group 453">
          <a:extLst>
            <a:ext uri="{FF2B5EF4-FFF2-40B4-BE49-F238E27FC236}">
              <a16:creationId xmlns:a16="http://schemas.microsoft.com/office/drawing/2014/main" xmlns="" id="{00000000-0008-0000-0200-00000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63" name="Line 454">
            <a:extLst>
              <a:ext uri="{FF2B5EF4-FFF2-40B4-BE49-F238E27FC236}">
                <a16:creationId xmlns:a16="http://schemas.microsoft.com/office/drawing/2014/main" xmlns="" id="{00000000-0008-0000-0200-00000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" name="Line 455">
            <a:extLst>
              <a:ext uri="{FF2B5EF4-FFF2-40B4-BE49-F238E27FC236}">
                <a16:creationId xmlns:a16="http://schemas.microsoft.com/office/drawing/2014/main" xmlns="" id="{00000000-0008-0000-0200-00000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" name="Line 456">
            <a:extLst>
              <a:ext uri="{FF2B5EF4-FFF2-40B4-BE49-F238E27FC236}">
                <a16:creationId xmlns:a16="http://schemas.microsoft.com/office/drawing/2014/main" xmlns="" id="{00000000-0008-0000-0200-00000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66" name="Group 457">
          <a:extLst>
            <a:ext uri="{FF2B5EF4-FFF2-40B4-BE49-F238E27FC236}">
              <a16:creationId xmlns:a16="http://schemas.microsoft.com/office/drawing/2014/main" xmlns="" id="{00000000-0008-0000-0200-00000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67" name="Line 458">
            <a:extLst>
              <a:ext uri="{FF2B5EF4-FFF2-40B4-BE49-F238E27FC236}">
                <a16:creationId xmlns:a16="http://schemas.microsoft.com/office/drawing/2014/main" xmlns="" id="{00000000-0008-0000-0200-00000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" name="Line 459">
            <a:extLst>
              <a:ext uri="{FF2B5EF4-FFF2-40B4-BE49-F238E27FC236}">
                <a16:creationId xmlns:a16="http://schemas.microsoft.com/office/drawing/2014/main" xmlns="" id="{00000000-0008-0000-0200-00000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9" name="Line 460">
            <a:extLst>
              <a:ext uri="{FF2B5EF4-FFF2-40B4-BE49-F238E27FC236}">
                <a16:creationId xmlns:a16="http://schemas.microsoft.com/office/drawing/2014/main" xmlns="" id="{00000000-0008-0000-0200-00000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70" name="Group 461">
          <a:extLst>
            <a:ext uri="{FF2B5EF4-FFF2-40B4-BE49-F238E27FC236}">
              <a16:creationId xmlns:a16="http://schemas.microsoft.com/office/drawing/2014/main" xmlns="" id="{00000000-0008-0000-0200-00000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71" name="Line 462">
            <a:extLst>
              <a:ext uri="{FF2B5EF4-FFF2-40B4-BE49-F238E27FC236}">
                <a16:creationId xmlns:a16="http://schemas.microsoft.com/office/drawing/2014/main" xmlns="" id="{00000000-0008-0000-0200-00000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" name="Line 463">
            <a:extLst>
              <a:ext uri="{FF2B5EF4-FFF2-40B4-BE49-F238E27FC236}">
                <a16:creationId xmlns:a16="http://schemas.microsoft.com/office/drawing/2014/main" xmlns="" id="{00000000-0008-0000-0200-00001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" name="Line 464">
            <a:extLst>
              <a:ext uri="{FF2B5EF4-FFF2-40B4-BE49-F238E27FC236}">
                <a16:creationId xmlns:a16="http://schemas.microsoft.com/office/drawing/2014/main" xmlns="" id="{00000000-0008-0000-0200-00001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74" name="Group 465">
          <a:extLst>
            <a:ext uri="{FF2B5EF4-FFF2-40B4-BE49-F238E27FC236}">
              <a16:creationId xmlns:a16="http://schemas.microsoft.com/office/drawing/2014/main" xmlns="" id="{00000000-0008-0000-0200-00001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75" name="Line 466">
            <a:extLst>
              <a:ext uri="{FF2B5EF4-FFF2-40B4-BE49-F238E27FC236}">
                <a16:creationId xmlns:a16="http://schemas.microsoft.com/office/drawing/2014/main" xmlns="" id="{00000000-0008-0000-0200-00001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" name="Line 467">
            <a:extLst>
              <a:ext uri="{FF2B5EF4-FFF2-40B4-BE49-F238E27FC236}">
                <a16:creationId xmlns:a16="http://schemas.microsoft.com/office/drawing/2014/main" xmlns="" id="{00000000-0008-0000-0200-00001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" name="Line 468">
            <a:extLst>
              <a:ext uri="{FF2B5EF4-FFF2-40B4-BE49-F238E27FC236}">
                <a16:creationId xmlns:a16="http://schemas.microsoft.com/office/drawing/2014/main" xmlns="" id="{00000000-0008-0000-0200-00001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78" name="Group 469">
          <a:extLst>
            <a:ext uri="{FF2B5EF4-FFF2-40B4-BE49-F238E27FC236}">
              <a16:creationId xmlns:a16="http://schemas.microsoft.com/office/drawing/2014/main" xmlns="" id="{00000000-0008-0000-0200-00001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79" name="Line 470">
            <a:extLst>
              <a:ext uri="{FF2B5EF4-FFF2-40B4-BE49-F238E27FC236}">
                <a16:creationId xmlns:a16="http://schemas.microsoft.com/office/drawing/2014/main" xmlns="" id="{00000000-0008-0000-0200-00001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" name="Line 471">
            <a:extLst>
              <a:ext uri="{FF2B5EF4-FFF2-40B4-BE49-F238E27FC236}">
                <a16:creationId xmlns:a16="http://schemas.microsoft.com/office/drawing/2014/main" xmlns="" id="{00000000-0008-0000-0200-00001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" name="Line 472">
            <a:extLst>
              <a:ext uri="{FF2B5EF4-FFF2-40B4-BE49-F238E27FC236}">
                <a16:creationId xmlns:a16="http://schemas.microsoft.com/office/drawing/2014/main" xmlns="" id="{00000000-0008-0000-0200-00001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82" name="Group 473">
          <a:extLst>
            <a:ext uri="{FF2B5EF4-FFF2-40B4-BE49-F238E27FC236}">
              <a16:creationId xmlns:a16="http://schemas.microsoft.com/office/drawing/2014/main" xmlns="" id="{00000000-0008-0000-0200-00001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83" name="Line 474">
            <a:extLst>
              <a:ext uri="{FF2B5EF4-FFF2-40B4-BE49-F238E27FC236}">
                <a16:creationId xmlns:a16="http://schemas.microsoft.com/office/drawing/2014/main" xmlns="" id="{00000000-0008-0000-0200-00001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" name="Line 475">
            <a:extLst>
              <a:ext uri="{FF2B5EF4-FFF2-40B4-BE49-F238E27FC236}">
                <a16:creationId xmlns:a16="http://schemas.microsoft.com/office/drawing/2014/main" xmlns="" id="{00000000-0008-0000-0200-00001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" name="Line 476">
            <a:extLst>
              <a:ext uri="{FF2B5EF4-FFF2-40B4-BE49-F238E27FC236}">
                <a16:creationId xmlns:a16="http://schemas.microsoft.com/office/drawing/2014/main" xmlns="" id="{00000000-0008-0000-0200-00001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86" name="Group 477">
          <a:extLst>
            <a:ext uri="{FF2B5EF4-FFF2-40B4-BE49-F238E27FC236}">
              <a16:creationId xmlns:a16="http://schemas.microsoft.com/office/drawing/2014/main" xmlns="" id="{00000000-0008-0000-0200-00001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87" name="Line 478">
            <a:extLst>
              <a:ext uri="{FF2B5EF4-FFF2-40B4-BE49-F238E27FC236}">
                <a16:creationId xmlns:a16="http://schemas.microsoft.com/office/drawing/2014/main" xmlns="" id="{00000000-0008-0000-0200-00001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" name="Line 479">
            <a:extLst>
              <a:ext uri="{FF2B5EF4-FFF2-40B4-BE49-F238E27FC236}">
                <a16:creationId xmlns:a16="http://schemas.microsoft.com/office/drawing/2014/main" xmlns="" id="{00000000-0008-0000-0200-00002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" name="Line 480">
            <a:extLst>
              <a:ext uri="{FF2B5EF4-FFF2-40B4-BE49-F238E27FC236}">
                <a16:creationId xmlns:a16="http://schemas.microsoft.com/office/drawing/2014/main" xmlns="" id="{00000000-0008-0000-0200-00002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90" name="Group 481">
          <a:extLst>
            <a:ext uri="{FF2B5EF4-FFF2-40B4-BE49-F238E27FC236}">
              <a16:creationId xmlns:a16="http://schemas.microsoft.com/office/drawing/2014/main" xmlns="" id="{00000000-0008-0000-0200-00002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91" name="Line 482">
            <a:extLst>
              <a:ext uri="{FF2B5EF4-FFF2-40B4-BE49-F238E27FC236}">
                <a16:creationId xmlns:a16="http://schemas.microsoft.com/office/drawing/2014/main" xmlns="" id="{00000000-0008-0000-0200-00002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" name="Line 483">
            <a:extLst>
              <a:ext uri="{FF2B5EF4-FFF2-40B4-BE49-F238E27FC236}">
                <a16:creationId xmlns:a16="http://schemas.microsoft.com/office/drawing/2014/main" xmlns="" id="{00000000-0008-0000-0200-00002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" name="Line 484">
            <a:extLst>
              <a:ext uri="{FF2B5EF4-FFF2-40B4-BE49-F238E27FC236}">
                <a16:creationId xmlns:a16="http://schemas.microsoft.com/office/drawing/2014/main" xmlns="" id="{00000000-0008-0000-0200-00002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94" name="Group 485">
          <a:extLst>
            <a:ext uri="{FF2B5EF4-FFF2-40B4-BE49-F238E27FC236}">
              <a16:creationId xmlns:a16="http://schemas.microsoft.com/office/drawing/2014/main" xmlns="" id="{00000000-0008-0000-0200-00002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95" name="Line 486">
            <a:extLst>
              <a:ext uri="{FF2B5EF4-FFF2-40B4-BE49-F238E27FC236}">
                <a16:creationId xmlns:a16="http://schemas.microsoft.com/office/drawing/2014/main" xmlns="" id="{00000000-0008-0000-0200-00002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" name="Line 487">
            <a:extLst>
              <a:ext uri="{FF2B5EF4-FFF2-40B4-BE49-F238E27FC236}">
                <a16:creationId xmlns:a16="http://schemas.microsoft.com/office/drawing/2014/main" xmlns="" id="{00000000-0008-0000-0200-00002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7" name="Line 488">
            <a:extLst>
              <a:ext uri="{FF2B5EF4-FFF2-40B4-BE49-F238E27FC236}">
                <a16:creationId xmlns:a16="http://schemas.microsoft.com/office/drawing/2014/main" xmlns="" id="{00000000-0008-0000-0200-00002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98" name="Group 489">
          <a:extLst>
            <a:ext uri="{FF2B5EF4-FFF2-40B4-BE49-F238E27FC236}">
              <a16:creationId xmlns:a16="http://schemas.microsoft.com/office/drawing/2014/main" xmlns="" id="{00000000-0008-0000-0200-00002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99" name="Line 490">
            <a:extLst>
              <a:ext uri="{FF2B5EF4-FFF2-40B4-BE49-F238E27FC236}">
                <a16:creationId xmlns:a16="http://schemas.microsoft.com/office/drawing/2014/main" xmlns="" id="{00000000-0008-0000-0200-00002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" name="Line 491">
            <a:extLst>
              <a:ext uri="{FF2B5EF4-FFF2-40B4-BE49-F238E27FC236}">
                <a16:creationId xmlns:a16="http://schemas.microsoft.com/office/drawing/2014/main" xmlns="" id="{00000000-0008-0000-0200-00002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" name="Line 492">
            <a:extLst>
              <a:ext uri="{FF2B5EF4-FFF2-40B4-BE49-F238E27FC236}">
                <a16:creationId xmlns:a16="http://schemas.microsoft.com/office/drawing/2014/main" xmlns="" id="{00000000-0008-0000-0200-00002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02" name="Group 493">
          <a:extLst>
            <a:ext uri="{FF2B5EF4-FFF2-40B4-BE49-F238E27FC236}">
              <a16:creationId xmlns:a16="http://schemas.microsoft.com/office/drawing/2014/main" xmlns="" id="{00000000-0008-0000-0200-00002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03" name="Line 494">
            <a:extLst>
              <a:ext uri="{FF2B5EF4-FFF2-40B4-BE49-F238E27FC236}">
                <a16:creationId xmlns:a16="http://schemas.microsoft.com/office/drawing/2014/main" xmlns="" id="{00000000-0008-0000-0200-00002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" name="Line 495">
            <a:extLst>
              <a:ext uri="{FF2B5EF4-FFF2-40B4-BE49-F238E27FC236}">
                <a16:creationId xmlns:a16="http://schemas.microsoft.com/office/drawing/2014/main" xmlns="" id="{00000000-0008-0000-0200-00003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" name="Line 496">
            <a:extLst>
              <a:ext uri="{FF2B5EF4-FFF2-40B4-BE49-F238E27FC236}">
                <a16:creationId xmlns:a16="http://schemas.microsoft.com/office/drawing/2014/main" xmlns="" id="{00000000-0008-0000-0200-00003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06" name="Group 497">
          <a:extLst>
            <a:ext uri="{FF2B5EF4-FFF2-40B4-BE49-F238E27FC236}">
              <a16:creationId xmlns:a16="http://schemas.microsoft.com/office/drawing/2014/main" xmlns="" id="{00000000-0008-0000-0200-00003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07" name="Line 498">
            <a:extLst>
              <a:ext uri="{FF2B5EF4-FFF2-40B4-BE49-F238E27FC236}">
                <a16:creationId xmlns:a16="http://schemas.microsoft.com/office/drawing/2014/main" xmlns="" id="{00000000-0008-0000-0200-00003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" name="Line 499">
            <a:extLst>
              <a:ext uri="{FF2B5EF4-FFF2-40B4-BE49-F238E27FC236}">
                <a16:creationId xmlns:a16="http://schemas.microsoft.com/office/drawing/2014/main" xmlns="" id="{00000000-0008-0000-0200-00003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" name="Line 500">
            <a:extLst>
              <a:ext uri="{FF2B5EF4-FFF2-40B4-BE49-F238E27FC236}">
                <a16:creationId xmlns:a16="http://schemas.microsoft.com/office/drawing/2014/main" xmlns="" id="{00000000-0008-0000-0200-00003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10" name="Group 501">
          <a:extLst>
            <a:ext uri="{FF2B5EF4-FFF2-40B4-BE49-F238E27FC236}">
              <a16:creationId xmlns:a16="http://schemas.microsoft.com/office/drawing/2014/main" xmlns="" id="{00000000-0008-0000-0200-00003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11" name="Line 502">
            <a:extLst>
              <a:ext uri="{FF2B5EF4-FFF2-40B4-BE49-F238E27FC236}">
                <a16:creationId xmlns:a16="http://schemas.microsoft.com/office/drawing/2014/main" xmlns="" id="{00000000-0008-0000-0200-00003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" name="Line 503">
            <a:extLst>
              <a:ext uri="{FF2B5EF4-FFF2-40B4-BE49-F238E27FC236}">
                <a16:creationId xmlns:a16="http://schemas.microsoft.com/office/drawing/2014/main" xmlns="" id="{00000000-0008-0000-0200-00003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" name="Line 504">
            <a:extLst>
              <a:ext uri="{FF2B5EF4-FFF2-40B4-BE49-F238E27FC236}">
                <a16:creationId xmlns:a16="http://schemas.microsoft.com/office/drawing/2014/main" xmlns="" id="{00000000-0008-0000-0200-00003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14" name="Group 505">
          <a:extLst>
            <a:ext uri="{FF2B5EF4-FFF2-40B4-BE49-F238E27FC236}">
              <a16:creationId xmlns:a16="http://schemas.microsoft.com/office/drawing/2014/main" xmlns="" id="{00000000-0008-0000-0200-00003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15" name="Line 506">
            <a:extLst>
              <a:ext uri="{FF2B5EF4-FFF2-40B4-BE49-F238E27FC236}">
                <a16:creationId xmlns:a16="http://schemas.microsoft.com/office/drawing/2014/main" xmlns="" id="{00000000-0008-0000-0200-00003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" name="Line 507">
            <a:extLst>
              <a:ext uri="{FF2B5EF4-FFF2-40B4-BE49-F238E27FC236}">
                <a16:creationId xmlns:a16="http://schemas.microsoft.com/office/drawing/2014/main" xmlns="" id="{00000000-0008-0000-0200-00003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" name="Line 508">
            <a:extLst>
              <a:ext uri="{FF2B5EF4-FFF2-40B4-BE49-F238E27FC236}">
                <a16:creationId xmlns:a16="http://schemas.microsoft.com/office/drawing/2014/main" xmlns="" id="{00000000-0008-0000-0200-00003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18" name="Group 509">
          <a:extLst>
            <a:ext uri="{FF2B5EF4-FFF2-40B4-BE49-F238E27FC236}">
              <a16:creationId xmlns:a16="http://schemas.microsoft.com/office/drawing/2014/main" xmlns="" id="{00000000-0008-0000-0200-00003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19" name="Line 510">
            <a:extLst>
              <a:ext uri="{FF2B5EF4-FFF2-40B4-BE49-F238E27FC236}">
                <a16:creationId xmlns:a16="http://schemas.microsoft.com/office/drawing/2014/main" xmlns="" id="{00000000-0008-0000-0200-00003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" name="Line 511">
            <a:extLst>
              <a:ext uri="{FF2B5EF4-FFF2-40B4-BE49-F238E27FC236}">
                <a16:creationId xmlns:a16="http://schemas.microsoft.com/office/drawing/2014/main" xmlns="" id="{00000000-0008-0000-0200-00004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1" name="Line 512">
            <a:extLst>
              <a:ext uri="{FF2B5EF4-FFF2-40B4-BE49-F238E27FC236}">
                <a16:creationId xmlns:a16="http://schemas.microsoft.com/office/drawing/2014/main" xmlns="" id="{00000000-0008-0000-0200-00004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22" name="Group 513">
          <a:extLst>
            <a:ext uri="{FF2B5EF4-FFF2-40B4-BE49-F238E27FC236}">
              <a16:creationId xmlns:a16="http://schemas.microsoft.com/office/drawing/2014/main" xmlns="" id="{00000000-0008-0000-0200-00004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23" name="Line 514">
            <a:extLst>
              <a:ext uri="{FF2B5EF4-FFF2-40B4-BE49-F238E27FC236}">
                <a16:creationId xmlns:a16="http://schemas.microsoft.com/office/drawing/2014/main" xmlns="" id="{00000000-0008-0000-0200-00004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" name="Line 515">
            <a:extLst>
              <a:ext uri="{FF2B5EF4-FFF2-40B4-BE49-F238E27FC236}">
                <a16:creationId xmlns:a16="http://schemas.microsoft.com/office/drawing/2014/main" xmlns="" id="{00000000-0008-0000-0200-00004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" name="Line 516">
            <a:extLst>
              <a:ext uri="{FF2B5EF4-FFF2-40B4-BE49-F238E27FC236}">
                <a16:creationId xmlns:a16="http://schemas.microsoft.com/office/drawing/2014/main" xmlns="" id="{00000000-0008-0000-0200-00004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26" name="Group 517">
          <a:extLst>
            <a:ext uri="{FF2B5EF4-FFF2-40B4-BE49-F238E27FC236}">
              <a16:creationId xmlns:a16="http://schemas.microsoft.com/office/drawing/2014/main" xmlns="" id="{00000000-0008-0000-0200-00004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27" name="Line 518">
            <a:extLst>
              <a:ext uri="{FF2B5EF4-FFF2-40B4-BE49-F238E27FC236}">
                <a16:creationId xmlns:a16="http://schemas.microsoft.com/office/drawing/2014/main" xmlns="" id="{00000000-0008-0000-0200-00004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8" name="Line 519">
            <a:extLst>
              <a:ext uri="{FF2B5EF4-FFF2-40B4-BE49-F238E27FC236}">
                <a16:creationId xmlns:a16="http://schemas.microsoft.com/office/drawing/2014/main" xmlns="" id="{00000000-0008-0000-0200-00004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9" name="Line 520">
            <a:extLst>
              <a:ext uri="{FF2B5EF4-FFF2-40B4-BE49-F238E27FC236}">
                <a16:creationId xmlns:a16="http://schemas.microsoft.com/office/drawing/2014/main" xmlns="" id="{00000000-0008-0000-0200-00004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30" name="Group 521">
          <a:extLst>
            <a:ext uri="{FF2B5EF4-FFF2-40B4-BE49-F238E27FC236}">
              <a16:creationId xmlns:a16="http://schemas.microsoft.com/office/drawing/2014/main" xmlns="" id="{00000000-0008-0000-0200-00004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31" name="Line 522">
            <a:extLst>
              <a:ext uri="{FF2B5EF4-FFF2-40B4-BE49-F238E27FC236}">
                <a16:creationId xmlns:a16="http://schemas.microsoft.com/office/drawing/2014/main" xmlns="" id="{00000000-0008-0000-0200-00004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2" name="Line 523">
            <a:extLst>
              <a:ext uri="{FF2B5EF4-FFF2-40B4-BE49-F238E27FC236}">
                <a16:creationId xmlns:a16="http://schemas.microsoft.com/office/drawing/2014/main" xmlns="" id="{00000000-0008-0000-0200-00004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3" name="Line 524">
            <a:extLst>
              <a:ext uri="{FF2B5EF4-FFF2-40B4-BE49-F238E27FC236}">
                <a16:creationId xmlns:a16="http://schemas.microsoft.com/office/drawing/2014/main" xmlns="" id="{00000000-0008-0000-0200-00004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34" name="Group 525">
          <a:extLst>
            <a:ext uri="{FF2B5EF4-FFF2-40B4-BE49-F238E27FC236}">
              <a16:creationId xmlns:a16="http://schemas.microsoft.com/office/drawing/2014/main" xmlns="" id="{00000000-0008-0000-0200-00004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35" name="Line 526">
            <a:extLst>
              <a:ext uri="{FF2B5EF4-FFF2-40B4-BE49-F238E27FC236}">
                <a16:creationId xmlns:a16="http://schemas.microsoft.com/office/drawing/2014/main" xmlns="" id="{00000000-0008-0000-0200-00004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6" name="Line 527">
            <a:extLst>
              <a:ext uri="{FF2B5EF4-FFF2-40B4-BE49-F238E27FC236}">
                <a16:creationId xmlns:a16="http://schemas.microsoft.com/office/drawing/2014/main" xmlns="" id="{00000000-0008-0000-0200-00005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7" name="Line 528">
            <a:extLst>
              <a:ext uri="{FF2B5EF4-FFF2-40B4-BE49-F238E27FC236}">
                <a16:creationId xmlns:a16="http://schemas.microsoft.com/office/drawing/2014/main" xmlns="" id="{00000000-0008-0000-0200-00005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38" name="Group 529">
          <a:extLst>
            <a:ext uri="{FF2B5EF4-FFF2-40B4-BE49-F238E27FC236}">
              <a16:creationId xmlns:a16="http://schemas.microsoft.com/office/drawing/2014/main" xmlns="" id="{00000000-0008-0000-0200-00005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39" name="Line 530">
            <a:extLst>
              <a:ext uri="{FF2B5EF4-FFF2-40B4-BE49-F238E27FC236}">
                <a16:creationId xmlns:a16="http://schemas.microsoft.com/office/drawing/2014/main" xmlns="" id="{00000000-0008-0000-0200-00005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0" name="Line 531">
            <a:extLst>
              <a:ext uri="{FF2B5EF4-FFF2-40B4-BE49-F238E27FC236}">
                <a16:creationId xmlns:a16="http://schemas.microsoft.com/office/drawing/2014/main" xmlns="" id="{00000000-0008-0000-0200-00005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1" name="Line 532">
            <a:extLst>
              <a:ext uri="{FF2B5EF4-FFF2-40B4-BE49-F238E27FC236}">
                <a16:creationId xmlns:a16="http://schemas.microsoft.com/office/drawing/2014/main" xmlns="" id="{00000000-0008-0000-0200-00005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42" name="Group 533">
          <a:extLst>
            <a:ext uri="{FF2B5EF4-FFF2-40B4-BE49-F238E27FC236}">
              <a16:creationId xmlns:a16="http://schemas.microsoft.com/office/drawing/2014/main" xmlns="" id="{00000000-0008-0000-0200-00005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43" name="Line 534">
            <a:extLst>
              <a:ext uri="{FF2B5EF4-FFF2-40B4-BE49-F238E27FC236}">
                <a16:creationId xmlns:a16="http://schemas.microsoft.com/office/drawing/2014/main" xmlns="" id="{00000000-0008-0000-0200-00005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4" name="Line 535">
            <a:extLst>
              <a:ext uri="{FF2B5EF4-FFF2-40B4-BE49-F238E27FC236}">
                <a16:creationId xmlns:a16="http://schemas.microsoft.com/office/drawing/2014/main" xmlns="" id="{00000000-0008-0000-0200-00005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5" name="Line 536">
            <a:extLst>
              <a:ext uri="{FF2B5EF4-FFF2-40B4-BE49-F238E27FC236}">
                <a16:creationId xmlns:a16="http://schemas.microsoft.com/office/drawing/2014/main" xmlns="" id="{00000000-0008-0000-0200-00005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46" name="Group 537">
          <a:extLst>
            <a:ext uri="{FF2B5EF4-FFF2-40B4-BE49-F238E27FC236}">
              <a16:creationId xmlns:a16="http://schemas.microsoft.com/office/drawing/2014/main" xmlns="" id="{00000000-0008-0000-0200-00005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47" name="Line 538">
            <a:extLst>
              <a:ext uri="{FF2B5EF4-FFF2-40B4-BE49-F238E27FC236}">
                <a16:creationId xmlns:a16="http://schemas.microsoft.com/office/drawing/2014/main" xmlns="" id="{00000000-0008-0000-0200-00005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8" name="Line 539">
            <a:extLst>
              <a:ext uri="{FF2B5EF4-FFF2-40B4-BE49-F238E27FC236}">
                <a16:creationId xmlns:a16="http://schemas.microsoft.com/office/drawing/2014/main" xmlns="" id="{00000000-0008-0000-0200-00005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9" name="Line 540">
            <a:extLst>
              <a:ext uri="{FF2B5EF4-FFF2-40B4-BE49-F238E27FC236}">
                <a16:creationId xmlns:a16="http://schemas.microsoft.com/office/drawing/2014/main" xmlns="" id="{00000000-0008-0000-0200-00005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50" name="Group 541">
          <a:extLst>
            <a:ext uri="{FF2B5EF4-FFF2-40B4-BE49-F238E27FC236}">
              <a16:creationId xmlns:a16="http://schemas.microsoft.com/office/drawing/2014/main" xmlns="" id="{00000000-0008-0000-0200-00005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51" name="Line 542">
            <a:extLst>
              <a:ext uri="{FF2B5EF4-FFF2-40B4-BE49-F238E27FC236}">
                <a16:creationId xmlns:a16="http://schemas.microsoft.com/office/drawing/2014/main" xmlns="" id="{00000000-0008-0000-0200-00005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" name="Line 543">
            <a:extLst>
              <a:ext uri="{FF2B5EF4-FFF2-40B4-BE49-F238E27FC236}">
                <a16:creationId xmlns:a16="http://schemas.microsoft.com/office/drawing/2014/main" xmlns="" id="{00000000-0008-0000-0200-00006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3" name="Line 544">
            <a:extLst>
              <a:ext uri="{FF2B5EF4-FFF2-40B4-BE49-F238E27FC236}">
                <a16:creationId xmlns:a16="http://schemas.microsoft.com/office/drawing/2014/main" xmlns="" id="{00000000-0008-0000-0200-00006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54" name="Group 545">
          <a:extLst>
            <a:ext uri="{FF2B5EF4-FFF2-40B4-BE49-F238E27FC236}">
              <a16:creationId xmlns:a16="http://schemas.microsoft.com/office/drawing/2014/main" xmlns="" id="{00000000-0008-0000-0200-00006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55" name="Line 546">
            <a:extLst>
              <a:ext uri="{FF2B5EF4-FFF2-40B4-BE49-F238E27FC236}">
                <a16:creationId xmlns:a16="http://schemas.microsoft.com/office/drawing/2014/main" xmlns="" id="{00000000-0008-0000-0200-00006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6" name="Line 547">
            <a:extLst>
              <a:ext uri="{FF2B5EF4-FFF2-40B4-BE49-F238E27FC236}">
                <a16:creationId xmlns:a16="http://schemas.microsoft.com/office/drawing/2014/main" xmlns="" id="{00000000-0008-0000-0200-00006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7" name="Line 548">
            <a:extLst>
              <a:ext uri="{FF2B5EF4-FFF2-40B4-BE49-F238E27FC236}">
                <a16:creationId xmlns:a16="http://schemas.microsoft.com/office/drawing/2014/main" xmlns="" id="{00000000-0008-0000-0200-00006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58" name="Group 549">
          <a:extLst>
            <a:ext uri="{FF2B5EF4-FFF2-40B4-BE49-F238E27FC236}">
              <a16:creationId xmlns:a16="http://schemas.microsoft.com/office/drawing/2014/main" xmlns="" id="{00000000-0008-0000-0200-00006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59" name="Line 550">
            <a:extLst>
              <a:ext uri="{FF2B5EF4-FFF2-40B4-BE49-F238E27FC236}">
                <a16:creationId xmlns:a16="http://schemas.microsoft.com/office/drawing/2014/main" xmlns="" id="{00000000-0008-0000-0200-00006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0" name="Line 551">
            <a:extLst>
              <a:ext uri="{FF2B5EF4-FFF2-40B4-BE49-F238E27FC236}">
                <a16:creationId xmlns:a16="http://schemas.microsoft.com/office/drawing/2014/main" xmlns="" id="{00000000-0008-0000-0200-00006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1" name="Line 552">
            <a:extLst>
              <a:ext uri="{FF2B5EF4-FFF2-40B4-BE49-F238E27FC236}">
                <a16:creationId xmlns:a16="http://schemas.microsoft.com/office/drawing/2014/main" xmlns="" id="{00000000-0008-0000-0200-00006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62" name="Group 553">
          <a:extLst>
            <a:ext uri="{FF2B5EF4-FFF2-40B4-BE49-F238E27FC236}">
              <a16:creationId xmlns:a16="http://schemas.microsoft.com/office/drawing/2014/main" xmlns="" id="{00000000-0008-0000-0200-00006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63" name="Line 554">
            <a:extLst>
              <a:ext uri="{FF2B5EF4-FFF2-40B4-BE49-F238E27FC236}">
                <a16:creationId xmlns:a16="http://schemas.microsoft.com/office/drawing/2014/main" xmlns="" id="{00000000-0008-0000-0200-00006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4" name="Line 555">
            <a:extLst>
              <a:ext uri="{FF2B5EF4-FFF2-40B4-BE49-F238E27FC236}">
                <a16:creationId xmlns:a16="http://schemas.microsoft.com/office/drawing/2014/main" xmlns="" id="{00000000-0008-0000-0200-00006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5" name="Line 556">
            <a:extLst>
              <a:ext uri="{FF2B5EF4-FFF2-40B4-BE49-F238E27FC236}">
                <a16:creationId xmlns:a16="http://schemas.microsoft.com/office/drawing/2014/main" xmlns="" id="{00000000-0008-0000-0200-00006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66" name="Group 557">
          <a:extLst>
            <a:ext uri="{FF2B5EF4-FFF2-40B4-BE49-F238E27FC236}">
              <a16:creationId xmlns:a16="http://schemas.microsoft.com/office/drawing/2014/main" xmlns="" id="{00000000-0008-0000-0200-00006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67" name="Line 558">
            <a:extLst>
              <a:ext uri="{FF2B5EF4-FFF2-40B4-BE49-F238E27FC236}">
                <a16:creationId xmlns:a16="http://schemas.microsoft.com/office/drawing/2014/main" xmlns="" id="{00000000-0008-0000-0200-00006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8" name="Line 559">
            <a:extLst>
              <a:ext uri="{FF2B5EF4-FFF2-40B4-BE49-F238E27FC236}">
                <a16:creationId xmlns:a16="http://schemas.microsoft.com/office/drawing/2014/main" xmlns="" id="{00000000-0008-0000-0200-00007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9" name="Line 560">
            <a:extLst>
              <a:ext uri="{FF2B5EF4-FFF2-40B4-BE49-F238E27FC236}">
                <a16:creationId xmlns:a16="http://schemas.microsoft.com/office/drawing/2014/main" xmlns="" id="{00000000-0008-0000-0200-00007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70" name="Group 561">
          <a:extLst>
            <a:ext uri="{FF2B5EF4-FFF2-40B4-BE49-F238E27FC236}">
              <a16:creationId xmlns:a16="http://schemas.microsoft.com/office/drawing/2014/main" xmlns="" id="{00000000-0008-0000-0200-00007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71" name="Line 562">
            <a:extLst>
              <a:ext uri="{FF2B5EF4-FFF2-40B4-BE49-F238E27FC236}">
                <a16:creationId xmlns:a16="http://schemas.microsoft.com/office/drawing/2014/main" xmlns="" id="{00000000-0008-0000-0200-00007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2" name="Line 563">
            <a:extLst>
              <a:ext uri="{FF2B5EF4-FFF2-40B4-BE49-F238E27FC236}">
                <a16:creationId xmlns:a16="http://schemas.microsoft.com/office/drawing/2014/main" xmlns="" id="{00000000-0008-0000-0200-00007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3" name="Line 564">
            <a:extLst>
              <a:ext uri="{FF2B5EF4-FFF2-40B4-BE49-F238E27FC236}">
                <a16:creationId xmlns:a16="http://schemas.microsoft.com/office/drawing/2014/main" xmlns="" id="{00000000-0008-0000-0200-00007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74" name="Group 565">
          <a:extLst>
            <a:ext uri="{FF2B5EF4-FFF2-40B4-BE49-F238E27FC236}">
              <a16:creationId xmlns:a16="http://schemas.microsoft.com/office/drawing/2014/main" xmlns="" id="{00000000-0008-0000-0200-00007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75" name="Line 566">
            <a:extLst>
              <a:ext uri="{FF2B5EF4-FFF2-40B4-BE49-F238E27FC236}">
                <a16:creationId xmlns:a16="http://schemas.microsoft.com/office/drawing/2014/main" xmlns="" id="{00000000-0008-0000-0200-00007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6" name="Line 567">
            <a:extLst>
              <a:ext uri="{FF2B5EF4-FFF2-40B4-BE49-F238E27FC236}">
                <a16:creationId xmlns:a16="http://schemas.microsoft.com/office/drawing/2014/main" xmlns="" id="{00000000-0008-0000-0200-00007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" name="Line 568">
            <a:extLst>
              <a:ext uri="{FF2B5EF4-FFF2-40B4-BE49-F238E27FC236}">
                <a16:creationId xmlns:a16="http://schemas.microsoft.com/office/drawing/2014/main" xmlns="" id="{00000000-0008-0000-0200-00007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78" name="Group 569">
          <a:extLst>
            <a:ext uri="{FF2B5EF4-FFF2-40B4-BE49-F238E27FC236}">
              <a16:creationId xmlns:a16="http://schemas.microsoft.com/office/drawing/2014/main" xmlns="" id="{00000000-0008-0000-0200-00007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79" name="Line 570">
            <a:extLst>
              <a:ext uri="{FF2B5EF4-FFF2-40B4-BE49-F238E27FC236}">
                <a16:creationId xmlns:a16="http://schemas.microsoft.com/office/drawing/2014/main" xmlns="" id="{00000000-0008-0000-0200-00007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0" name="Line 571">
            <a:extLst>
              <a:ext uri="{FF2B5EF4-FFF2-40B4-BE49-F238E27FC236}">
                <a16:creationId xmlns:a16="http://schemas.microsoft.com/office/drawing/2014/main" xmlns="" id="{00000000-0008-0000-0200-00007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1" name="Line 572">
            <a:extLst>
              <a:ext uri="{FF2B5EF4-FFF2-40B4-BE49-F238E27FC236}">
                <a16:creationId xmlns:a16="http://schemas.microsoft.com/office/drawing/2014/main" xmlns="" id="{00000000-0008-0000-0200-00007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82" name="Group 573">
          <a:extLst>
            <a:ext uri="{FF2B5EF4-FFF2-40B4-BE49-F238E27FC236}">
              <a16:creationId xmlns:a16="http://schemas.microsoft.com/office/drawing/2014/main" xmlns="" id="{00000000-0008-0000-0200-00007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83" name="Line 574">
            <a:extLst>
              <a:ext uri="{FF2B5EF4-FFF2-40B4-BE49-F238E27FC236}">
                <a16:creationId xmlns:a16="http://schemas.microsoft.com/office/drawing/2014/main" xmlns="" id="{00000000-0008-0000-0200-00007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4" name="Line 575">
            <a:extLst>
              <a:ext uri="{FF2B5EF4-FFF2-40B4-BE49-F238E27FC236}">
                <a16:creationId xmlns:a16="http://schemas.microsoft.com/office/drawing/2014/main" xmlns="" id="{00000000-0008-0000-0200-00008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5" name="Line 576">
            <a:extLst>
              <a:ext uri="{FF2B5EF4-FFF2-40B4-BE49-F238E27FC236}">
                <a16:creationId xmlns:a16="http://schemas.microsoft.com/office/drawing/2014/main" xmlns="" id="{00000000-0008-0000-0200-00008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86" name="Group 385">
          <a:extLst>
            <a:ext uri="{FF2B5EF4-FFF2-40B4-BE49-F238E27FC236}">
              <a16:creationId xmlns:a16="http://schemas.microsoft.com/office/drawing/2014/main" xmlns="" id="{4CFC4964-9DCE-4208-8453-10838994C30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87" name="Line 386">
            <a:extLst>
              <a:ext uri="{FF2B5EF4-FFF2-40B4-BE49-F238E27FC236}">
                <a16:creationId xmlns:a16="http://schemas.microsoft.com/office/drawing/2014/main" xmlns="" id="{6FD68EE4-A921-48E6-8D32-23C004D5183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8" name="Line 387">
            <a:extLst>
              <a:ext uri="{FF2B5EF4-FFF2-40B4-BE49-F238E27FC236}">
                <a16:creationId xmlns:a16="http://schemas.microsoft.com/office/drawing/2014/main" xmlns="" id="{76238331-EF58-40EB-9AB9-7AE3AEC7E35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9" name="Line 388">
            <a:extLst>
              <a:ext uri="{FF2B5EF4-FFF2-40B4-BE49-F238E27FC236}">
                <a16:creationId xmlns:a16="http://schemas.microsoft.com/office/drawing/2014/main" xmlns="" id="{F64C8ED2-331D-40FC-90DC-E4C630E50AA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90" name="Group 389">
          <a:extLst>
            <a:ext uri="{FF2B5EF4-FFF2-40B4-BE49-F238E27FC236}">
              <a16:creationId xmlns:a16="http://schemas.microsoft.com/office/drawing/2014/main" xmlns="" id="{332C48F8-2A2E-4EC6-AB3A-6459300A0D4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91" name="Line 390">
            <a:extLst>
              <a:ext uri="{FF2B5EF4-FFF2-40B4-BE49-F238E27FC236}">
                <a16:creationId xmlns:a16="http://schemas.microsoft.com/office/drawing/2014/main" xmlns="" id="{70115C5A-B632-4522-90BA-254F5BFF8AA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2" name="Line 391">
            <a:extLst>
              <a:ext uri="{FF2B5EF4-FFF2-40B4-BE49-F238E27FC236}">
                <a16:creationId xmlns:a16="http://schemas.microsoft.com/office/drawing/2014/main" xmlns="" id="{6B1E7C4C-9EC4-4CBC-849E-1DAAAA8ABF3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3" name="Line 392">
            <a:extLst>
              <a:ext uri="{FF2B5EF4-FFF2-40B4-BE49-F238E27FC236}">
                <a16:creationId xmlns:a16="http://schemas.microsoft.com/office/drawing/2014/main" xmlns="" id="{95CFE1DB-17D1-44D3-AA65-1A2603C8F94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94" name="Group 393">
          <a:extLst>
            <a:ext uri="{FF2B5EF4-FFF2-40B4-BE49-F238E27FC236}">
              <a16:creationId xmlns:a16="http://schemas.microsoft.com/office/drawing/2014/main" xmlns="" id="{644019CF-19E2-477D-BFCA-7A78A9157EB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95" name="Line 394">
            <a:extLst>
              <a:ext uri="{FF2B5EF4-FFF2-40B4-BE49-F238E27FC236}">
                <a16:creationId xmlns:a16="http://schemas.microsoft.com/office/drawing/2014/main" xmlns="" id="{873CD495-773B-474F-9FBD-6E82D0F4054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6" name="Line 395">
            <a:extLst>
              <a:ext uri="{FF2B5EF4-FFF2-40B4-BE49-F238E27FC236}">
                <a16:creationId xmlns:a16="http://schemas.microsoft.com/office/drawing/2014/main" xmlns="" id="{743EC349-5259-4386-B236-C838B8E79EC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7" name="Line 396">
            <a:extLst>
              <a:ext uri="{FF2B5EF4-FFF2-40B4-BE49-F238E27FC236}">
                <a16:creationId xmlns:a16="http://schemas.microsoft.com/office/drawing/2014/main" xmlns="" id="{35C4EF14-9370-4B3B-95A9-AB48D92377F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98" name="Group 397">
          <a:extLst>
            <a:ext uri="{FF2B5EF4-FFF2-40B4-BE49-F238E27FC236}">
              <a16:creationId xmlns:a16="http://schemas.microsoft.com/office/drawing/2014/main" xmlns="" id="{7F28EB1F-F8F0-4069-8447-135A5125F1E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99" name="Line 398">
            <a:extLst>
              <a:ext uri="{FF2B5EF4-FFF2-40B4-BE49-F238E27FC236}">
                <a16:creationId xmlns:a16="http://schemas.microsoft.com/office/drawing/2014/main" xmlns="" id="{1A56F29C-DCB7-4D85-A169-BB34E80322F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0" name="Line 399">
            <a:extLst>
              <a:ext uri="{FF2B5EF4-FFF2-40B4-BE49-F238E27FC236}">
                <a16:creationId xmlns:a16="http://schemas.microsoft.com/office/drawing/2014/main" xmlns="" id="{BC6034D5-EFA7-4517-A9E6-A8CBE62AA53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1" name="Line 400">
            <a:extLst>
              <a:ext uri="{FF2B5EF4-FFF2-40B4-BE49-F238E27FC236}">
                <a16:creationId xmlns:a16="http://schemas.microsoft.com/office/drawing/2014/main" xmlns="" id="{A8213F9E-7BF2-496A-900C-0CF5A396E23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02" name="Group 401">
          <a:extLst>
            <a:ext uri="{FF2B5EF4-FFF2-40B4-BE49-F238E27FC236}">
              <a16:creationId xmlns:a16="http://schemas.microsoft.com/office/drawing/2014/main" xmlns="" id="{78594091-7BBE-4F70-BFF6-0FA444D6043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03" name="Line 402">
            <a:extLst>
              <a:ext uri="{FF2B5EF4-FFF2-40B4-BE49-F238E27FC236}">
                <a16:creationId xmlns:a16="http://schemas.microsoft.com/office/drawing/2014/main" xmlns="" id="{423D8CC0-F8DB-41CE-B03E-DCB90F53770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4" name="Line 403">
            <a:extLst>
              <a:ext uri="{FF2B5EF4-FFF2-40B4-BE49-F238E27FC236}">
                <a16:creationId xmlns:a16="http://schemas.microsoft.com/office/drawing/2014/main" xmlns="" id="{15E95F93-D0FE-4356-958F-96154742C92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5" name="Line 404">
            <a:extLst>
              <a:ext uri="{FF2B5EF4-FFF2-40B4-BE49-F238E27FC236}">
                <a16:creationId xmlns:a16="http://schemas.microsoft.com/office/drawing/2014/main" xmlns="" id="{CE8068AA-2DF7-4257-8B42-0F34D48DC5D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06" name="Group 405">
          <a:extLst>
            <a:ext uri="{FF2B5EF4-FFF2-40B4-BE49-F238E27FC236}">
              <a16:creationId xmlns:a16="http://schemas.microsoft.com/office/drawing/2014/main" xmlns="" id="{912CEE7F-0F84-444B-969F-A5806EBC721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07" name="Line 406">
            <a:extLst>
              <a:ext uri="{FF2B5EF4-FFF2-40B4-BE49-F238E27FC236}">
                <a16:creationId xmlns:a16="http://schemas.microsoft.com/office/drawing/2014/main" xmlns="" id="{20CF7FB1-8C57-4448-82E4-2476DC5B029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8" name="Line 407">
            <a:extLst>
              <a:ext uri="{FF2B5EF4-FFF2-40B4-BE49-F238E27FC236}">
                <a16:creationId xmlns:a16="http://schemas.microsoft.com/office/drawing/2014/main" xmlns="" id="{46AC2217-798D-455F-BFC4-9CF5993D9BB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9" name="Line 408">
            <a:extLst>
              <a:ext uri="{FF2B5EF4-FFF2-40B4-BE49-F238E27FC236}">
                <a16:creationId xmlns:a16="http://schemas.microsoft.com/office/drawing/2014/main" xmlns="" id="{5C1126C9-5245-4EA7-97D7-DA48B62B6B7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10" name="Group 409">
          <a:extLst>
            <a:ext uri="{FF2B5EF4-FFF2-40B4-BE49-F238E27FC236}">
              <a16:creationId xmlns:a16="http://schemas.microsoft.com/office/drawing/2014/main" xmlns="" id="{FF4F3C46-CC27-4BE6-852C-FC95803CB06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11" name="Line 410">
            <a:extLst>
              <a:ext uri="{FF2B5EF4-FFF2-40B4-BE49-F238E27FC236}">
                <a16:creationId xmlns:a16="http://schemas.microsoft.com/office/drawing/2014/main" xmlns="" id="{5E5A341F-23C6-4015-BA9F-0D6E240C354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2" name="Line 411">
            <a:extLst>
              <a:ext uri="{FF2B5EF4-FFF2-40B4-BE49-F238E27FC236}">
                <a16:creationId xmlns:a16="http://schemas.microsoft.com/office/drawing/2014/main" xmlns="" id="{2C20E118-A634-43EB-905B-D88A3940DF2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" name="Line 412">
            <a:extLst>
              <a:ext uri="{FF2B5EF4-FFF2-40B4-BE49-F238E27FC236}">
                <a16:creationId xmlns:a16="http://schemas.microsoft.com/office/drawing/2014/main" xmlns="" id="{5B94B29B-B467-406B-B850-5D8DF9192C7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14" name="Group 413">
          <a:extLst>
            <a:ext uri="{FF2B5EF4-FFF2-40B4-BE49-F238E27FC236}">
              <a16:creationId xmlns:a16="http://schemas.microsoft.com/office/drawing/2014/main" xmlns="" id="{E8C2B777-488F-4CE1-B1E4-919E7563109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15" name="Line 414">
            <a:extLst>
              <a:ext uri="{FF2B5EF4-FFF2-40B4-BE49-F238E27FC236}">
                <a16:creationId xmlns:a16="http://schemas.microsoft.com/office/drawing/2014/main" xmlns="" id="{DD16AF43-A7EB-48E2-81B5-0DDBC6EC010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6" name="Line 415">
            <a:extLst>
              <a:ext uri="{FF2B5EF4-FFF2-40B4-BE49-F238E27FC236}">
                <a16:creationId xmlns:a16="http://schemas.microsoft.com/office/drawing/2014/main" xmlns="" id="{57223D02-C4D5-4171-AC3C-CAA3124CA89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7" name="Line 416">
            <a:extLst>
              <a:ext uri="{FF2B5EF4-FFF2-40B4-BE49-F238E27FC236}">
                <a16:creationId xmlns:a16="http://schemas.microsoft.com/office/drawing/2014/main" xmlns="" id="{0F1E75F1-6606-43AE-B7B6-BDDC9EB1ADC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18" name="Group 417">
          <a:extLst>
            <a:ext uri="{FF2B5EF4-FFF2-40B4-BE49-F238E27FC236}">
              <a16:creationId xmlns:a16="http://schemas.microsoft.com/office/drawing/2014/main" xmlns="" id="{985A222C-1950-46D9-865B-871FB97C1CF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19" name="Line 418">
            <a:extLst>
              <a:ext uri="{FF2B5EF4-FFF2-40B4-BE49-F238E27FC236}">
                <a16:creationId xmlns:a16="http://schemas.microsoft.com/office/drawing/2014/main" xmlns="" id="{DB9DE959-9186-45F4-AA37-805BE68DCC0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0" name="Line 419">
            <a:extLst>
              <a:ext uri="{FF2B5EF4-FFF2-40B4-BE49-F238E27FC236}">
                <a16:creationId xmlns:a16="http://schemas.microsoft.com/office/drawing/2014/main" xmlns="" id="{BF270601-5F5B-44FF-9858-9638043865E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1" name="Line 420">
            <a:extLst>
              <a:ext uri="{FF2B5EF4-FFF2-40B4-BE49-F238E27FC236}">
                <a16:creationId xmlns:a16="http://schemas.microsoft.com/office/drawing/2014/main" xmlns="" id="{0F874799-F9BA-461F-B842-B8DD628328B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22" name="Group 421">
          <a:extLst>
            <a:ext uri="{FF2B5EF4-FFF2-40B4-BE49-F238E27FC236}">
              <a16:creationId xmlns:a16="http://schemas.microsoft.com/office/drawing/2014/main" xmlns="" id="{4619F208-7DC7-4FE4-9F84-BF6C061DE15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23" name="Line 422">
            <a:extLst>
              <a:ext uri="{FF2B5EF4-FFF2-40B4-BE49-F238E27FC236}">
                <a16:creationId xmlns:a16="http://schemas.microsoft.com/office/drawing/2014/main" xmlns="" id="{B1D9701F-BE56-43D8-AC3B-05B10913329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4" name="Line 423">
            <a:extLst>
              <a:ext uri="{FF2B5EF4-FFF2-40B4-BE49-F238E27FC236}">
                <a16:creationId xmlns:a16="http://schemas.microsoft.com/office/drawing/2014/main" xmlns="" id="{EA1931C8-BCA3-40D4-924B-FE18B110F58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5" name="Line 424">
            <a:extLst>
              <a:ext uri="{FF2B5EF4-FFF2-40B4-BE49-F238E27FC236}">
                <a16:creationId xmlns:a16="http://schemas.microsoft.com/office/drawing/2014/main" xmlns="" id="{91504949-7739-49DF-95DB-C1B8BAB9960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26" name="Group 425">
          <a:extLst>
            <a:ext uri="{FF2B5EF4-FFF2-40B4-BE49-F238E27FC236}">
              <a16:creationId xmlns:a16="http://schemas.microsoft.com/office/drawing/2014/main" xmlns="" id="{AC738B1E-53A2-4428-AFDC-8415A5F7CFD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27" name="Line 426">
            <a:extLst>
              <a:ext uri="{FF2B5EF4-FFF2-40B4-BE49-F238E27FC236}">
                <a16:creationId xmlns:a16="http://schemas.microsoft.com/office/drawing/2014/main" xmlns="" id="{330A4AF2-142B-4F86-859F-8F3D5B2A4CA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8" name="Line 427">
            <a:extLst>
              <a:ext uri="{FF2B5EF4-FFF2-40B4-BE49-F238E27FC236}">
                <a16:creationId xmlns:a16="http://schemas.microsoft.com/office/drawing/2014/main" xmlns="" id="{2B6DECAE-04DD-4033-AE56-0385F6AB67A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9" name="Line 428">
            <a:extLst>
              <a:ext uri="{FF2B5EF4-FFF2-40B4-BE49-F238E27FC236}">
                <a16:creationId xmlns:a16="http://schemas.microsoft.com/office/drawing/2014/main" xmlns="" id="{087A4DBA-04CD-45C4-A6CB-A37D2F30A7B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30" name="Group 429">
          <a:extLst>
            <a:ext uri="{FF2B5EF4-FFF2-40B4-BE49-F238E27FC236}">
              <a16:creationId xmlns:a16="http://schemas.microsoft.com/office/drawing/2014/main" xmlns="" id="{3E339305-489F-46CD-AA0E-12DA4EC264A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31" name="Line 430">
            <a:extLst>
              <a:ext uri="{FF2B5EF4-FFF2-40B4-BE49-F238E27FC236}">
                <a16:creationId xmlns:a16="http://schemas.microsoft.com/office/drawing/2014/main" xmlns="" id="{642A99CC-0518-4FFF-91E9-40337DE1117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2" name="Line 431">
            <a:extLst>
              <a:ext uri="{FF2B5EF4-FFF2-40B4-BE49-F238E27FC236}">
                <a16:creationId xmlns:a16="http://schemas.microsoft.com/office/drawing/2014/main" xmlns="" id="{F510D6AA-D7FF-46DC-A1E1-8B9ABFF976A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3" name="Line 432">
            <a:extLst>
              <a:ext uri="{FF2B5EF4-FFF2-40B4-BE49-F238E27FC236}">
                <a16:creationId xmlns:a16="http://schemas.microsoft.com/office/drawing/2014/main" xmlns="" id="{EBB24172-8C0A-42FA-A49A-BF814910930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34" name="Group 433">
          <a:extLst>
            <a:ext uri="{FF2B5EF4-FFF2-40B4-BE49-F238E27FC236}">
              <a16:creationId xmlns:a16="http://schemas.microsoft.com/office/drawing/2014/main" xmlns="" id="{8DAE3DB4-4806-48C6-BB78-E4788ABC220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35" name="Line 434">
            <a:extLst>
              <a:ext uri="{FF2B5EF4-FFF2-40B4-BE49-F238E27FC236}">
                <a16:creationId xmlns:a16="http://schemas.microsoft.com/office/drawing/2014/main" xmlns="" id="{780B8978-72AA-4CC5-B68B-75E97BB3632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6" name="Line 435">
            <a:extLst>
              <a:ext uri="{FF2B5EF4-FFF2-40B4-BE49-F238E27FC236}">
                <a16:creationId xmlns:a16="http://schemas.microsoft.com/office/drawing/2014/main" xmlns="" id="{CB07E13A-72BD-4307-9050-816E0EC9EB3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7" name="Line 436">
            <a:extLst>
              <a:ext uri="{FF2B5EF4-FFF2-40B4-BE49-F238E27FC236}">
                <a16:creationId xmlns:a16="http://schemas.microsoft.com/office/drawing/2014/main" xmlns="" id="{DA1E555D-871B-41C9-AE36-304358B297B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38" name="Group 437">
          <a:extLst>
            <a:ext uri="{FF2B5EF4-FFF2-40B4-BE49-F238E27FC236}">
              <a16:creationId xmlns:a16="http://schemas.microsoft.com/office/drawing/2014/main" xmlns="" id="{5FF104B0-FB2C-4A62-92C2-1F8CE95ACC1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39" name="Line 438">
            <a:extLst>
              <a:ext uri="{FF2B5EF4-FFF2-40B4-BE49-F238E27FC236}">
                <a16:creationId xmlns:a16="http://schemas.microsoft.com/office/drawing/2014/main" xmlns="" id="{5177182B-9714-47A2-B1D8-A85CE07010D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0" name="Line 439">
            <a:extLst>
              <a:ext uri="{FF2B5EF4-FFF2-40B4-BE49-F238E27FC236}">
                <a16:creationId xmlns:a16="http://schemas.microsoft.com/office/drawing/2014/main" xmlns="" id="{98534D27-F361-44F0-A70A-E812D62BF5A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1" name="Line 440">
            <a:extLst>
              <a:ext uri="{FF2B5EF4-FFF2-40B4-BE49-F238E27FC236}">
                <a16:creationId xmlns:a16="http://schemas.microsoft.com/office/drawing/2014/main" xmlns="" id="{868470DE-E533-48D1-8274-F0DFAB95F3E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42" name="Group 441">
          <a:extLst>
            <a:ext uri="{FF2B5EF4-FFF2-40B4-BE49-F238E27FC236}">
              <a16:creationId xmlns:a16="http://schemas.microsoft.com/office/drawing/2014/main" xmlns="" id="{E3980BF3-B5BD-4154-9FFE-32A6A718C9C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43" name="Line 442">
            <a:extLst>
              <a:ext uri="{FF2B5EF4-FFF2-40B4-BE49-F238E27FC236}">
                <a16:creationId xmlns:a16="http://schemas.microsoft.com/office/drawing/2014/main" xmlns="" id="{AF441B20-3AAF-4A44-885E-42BEF8A2222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4" name="Line 443">
            <a:extLst>
              <a:ext uri="{FF2B5EF4-FFF2-40B4-BE49-F238E27FC236}">
                <a16:creationId xmlns:a16="http://schemas.microsoft.com/office/drawing/2014/main" xmlns="" id="{6644914D-85B5-4373-8386-4B1DD8314D3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5" name="Line 444">
            <a:extLst>
              <a:ext uri="{FF2B5EF4-FFF2-40B4-BE49-F238E27FC236}">
                <a16:creationId xmlns:a16="http://schemas.microsoft.com/office/drawing/2014/main" xmlns="" id="{EB50A207-95CF-4C8D-8259-A56A6DF6B5B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46" name="Group 445">
          <a:extLst>
            <a:ext uri="{FF2B5EF4-FFF2-40B4-BE49-F238E27FC236}">
              <a16:creationId xmlns:a16="http://schemas.microsoft.com/office/drawing/2014/main" xmlns="" id="{F0DA3D43-368B-49CB-94DA-AFFC5937BCD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47" name="Line 446">
            <a:extLst>
              <a:ext uri="{FF2B5EF4-FFF2-40B4-BE49-F238E27FC236}">
                <a16:creationId xmlns:a16="http://schemas.microsoft.com/office/drawing/2014/main" xmlns="" id="{C3593406-6B3C-4066-967A-08CE134DC1B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8" name="Line 447">
            <a:extLst>
              <a:ext uri="{FF2B5EF4-FFF2-40B4-BE49-F238E27FC236}">
                <a16:creationId xmlns:a16="http://schemas.microsoft.com/office/drawing/2014/main" xmlns="" id="{538B0894-4FD3-4B8B-BCEB-825D885CA83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9" name="Line 448">
            <a:extLst>
              <a:ext uri="{FF2B5EF4-FFF2-40B4-BE49-F238E27FC236}">
                <a16:creationId xmlns:a16="http://schemas.microsoft.com/office/drawing/2014/main" xmlns="" id="{2C623833-908E-4326-B38A-4C292473358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50" name="Group 449">
          <a:extLst>
            <a:ext uri="{FF2B5EF4-FFF2-40B4-BE49-F238E27FC236}">
              <a16:creationId xmlns:a16="http://schemas.microsoft.com/office/drawing/2014/main" xmlns="" id="{BDFA14DA-8D14-4C6F-A0CD-0038935A468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51" name="Line 450">
            <a:extLst>
              <a:ext uri="{FF2B5EF4-FFF2-40B4-BE49-F238E27FC236}">
                <a16:creationId xmlns:a16="http://schemas.microsoft.com/office/drawing/2014/main" xmlns="" id="{58A147E7-39BF-4C13-9864-1C9775A4D53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2" name="Line 451">
            <a:extLst>
              <a:ext uri="{FF2B5EF4-FFF2-40B4-BE49-F238E27FC236}">
                <a16:creationId xmlns:a16="http://schemas.microsoft.com/office/drawing/2014/main" xmlns="" id="{851B5487-4593-4DAC-859A-AA6C68931B8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3" name="Line 452">
            <a:extLst>
              <a:ext uri="{FF2B5EF4-FFF2-40B4-BE49-F238E27FC236}">
                <a16:creationId xmlns:a16="http://schemas.microsoft.com/office/drawing/2014/main" xmlns="" id="{396473EB-BDCF-46E7-9FDD-05555426941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54" name="Group 453">
          <a:extLst>
            <a:ext uri="{FF2B5EF4-FFF2-40B4-BE49-F238E27FC236}">
              <a16:creationId xmlns:a16="http://schemas.microsoft.com/office/drawing/2014/main" xmlns="" id="{5688A6E2-5E4E-4E84-A20B-BEE24ACF328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55" name="Line 454">
            <a:extLst>
              <a:ext uri="{FF2B5EF4-FFF2-40B4-BE49-F238E27FC236}">
                <a16:creationId xmlns:a16="http://schemas.microsoft.com/office/drawing/2014/main" xmlns="" id="{A526C767-5A41-477A-8387-DC03E8A0921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6" name="Line 455">
            <a:extLst>
              <a:ext uri="{FF2B5EF4-FFF2-40B4-BE49-F238E27FC236}">
                <a16:creationId xmlns:a16="http://schemas.microsoft.com/office/drawing/2014/main" xmlns="" id="{AD380426-92FB-4A4E-AFE5-4A13627CDE9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7" name="Line 456">
            <a:extLst>
              <a:ext uri="{FF2B5EF4-FFF2-40B4-BE49-F238E27FC236}">
                <a16:creationId xmlns:a16="http://schemas.microsoft.com/office/drawing/2014/main" xmlns="" id="{316F5D39-3F46-4396-9583-62FB02C3384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58" name="Group 457">
          <a:extLst>
            <a:ext uri="{FF2B5EF4-FFF2-40B4-BE49-F238E27FC236}">
              <a16:creationId xmlns:a16="http://schemas.microsoft.com/office/drawing/2014/main" xmlns="" id="{C777F0C9-1149-4759-BDF8-A88BF712CCE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59" name="Line 458">
            <a:extLst>
              <a:ext uri="{FF2B5EF4-FFF2-40B4-BE49-F238E27FC236}">
                <a16:creationId xmlns:a16="http://schemas.microsoft.com/office/drawing/2014/main" xmlns="" id="{289D08B7-F87D-4436-9D00-67F4BD1BC41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0" name="Line 459">
            <a:extLst>
              <a:ext uri="{FF2B5EF4-FFF2-40B4-BE49-F238E27FC236}">
                <a16:creationId xmlns:a16="http://schemas.microsoft.com/office/drawing/2014/main" xmlns="" id="{A321D388-A1B6-4BB1-BF27-58D0B1C7ED3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1" name="Line 460">
            <a:extLst>
              <a:ext uri="{FF2B5EF4-FFF2-40B4-BE49-F238E27FC236}">
                <a16:creationId xmlns:a16="http://schemas.microsoft.com/office/drawing/2014/main" xmlns="" id="{59F41443-11B5-4D3B-A53F-1BCD44D4787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62" name="Group 461">
          <a:extLst>
            <a:ext uri="{FF2B5EF4-FFF2-40B4-BE49-F238E27FC236}">
              <a16:creationId xmlns:a16="http://schemas.microsoft.com/office/drawing/2014/main" xmlns="" id="{CF239B88-5DE6-41D6-A632-0ACA9CF3D4D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63" name="Line 462">
            <a:extLst>
              <a:ext uri="{FF2B5EF4-FFF2-40B4-BE49-F238E27FC236}">
                <a16:creationId xmlns:a16="http://schemas.microsoft.com/office/drawing/2014/main" xmlns="" id="{5C762CEC-8D71-442C-BFFD-14F6E5FC713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" name="Line 463">
            <a:extLst>
              <a:ext uri="{FF2B5EF4-FFF2-40B4-BE49-F238E27FC236}">
                <a16:creationId xmlns:a16="http://schemas.microsoft.com/office/drawing/2014/main" xmlns="" id="{5E37640D-192C-4955-8ABA-55A988FBB8D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5" name="Line 464">
            <a:extLst>
              <a:ext uri="{FF2B5EF4-FFF2-40B4-BE49-F238E27FC236}">
                <a16:creationId xmlns:a16="http://schemas.microsoft.com/office/drawing/2014/main" xmlns="" id="{1825161C-DD50-4083-A517-770887A573F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66" name="Group 465">
          <a:extLst>
            <a:ext uri="{FF2B5EF4-FFF2-40B4-BE49-F238E27FC236}">
              <a16:creationId xmlns:a16="http://schemas.microsoft.com/office/drawing/2014/main" xmlns="" id="{0EF00E19-F5A6-46F7-8DD7-498A8E5DF70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67" name="Line 466">
            <a:extLst>
              <a:ext uri="{FF2B5EF4-FFF2-40B4-BE49-F238E27FC236}">
                <a16:creationId xmlns:a16="http://schemas.microsoft.com/office/drawing/2014/main" xmlns="" id="{B0581F34-79B5-415D-89AE-3F1C40150E9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8" name="Line 467">
            <a:extLst>
              <a:ext uri="{FF2B5EF4-FFF2-40B4-BE49-F238E27FC236}">
                <a16:creationId xmlns:a16="http://schemas.microsoft.com/office/drawing/2014/main" xmlns="" id="{35F92ABA-A5EB-4822-911C-0DDE7E144C7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" name="Line 468">
            <a:extLst>
              <a:ext uri="{FF2B5EF4-FFF2-40B4-BE49-F238E27FC236}">
                <a16:creationId xmlns:a16="http://schemas.microsoft.com/office/drawing/2014/main" xmlns="" id="{55838812-DE90-454F-B880-052ABF1943B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70" name="Group 469">
          <a:extLst>
            <a:ext uri="{FF2B5EF4-FFF2-40B4-BE49-F238E27FC236}">
              <a16:creationId xmlns:a16="http://schemas.microsoft.com/office/drawing/2014/main" xmlns="" id="{3CD9944D-8135-4F3B-AECC-46A8347868D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71" name="Line 470">
            <a:extLst>
              <a:ext uri="{FF2B5EF4-FFF2-40B4-BE49-F238E27FC236}">
                <a16:creationId xmlns:a16="http://schemas.microsoft.com/office/drawing/2014/main" xmlns="" id="{830D08A5-43F8-4ADB-B3E1-28D39AE6902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" name="Line 471">
            <a:extLst>
              <a:ext uri="{FF2B5EF4-FFF2-40B4-BE49-F238E27FC236}">
                <a16:creationId xmlns:a16="http://schemas.microsoft.com/office/drawing/2014/main" xmlns="" id="{97E90FD1-0CE3-44DD-A852-DC2A44C0B5B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3" name="Line 472">
            <a:extLst>
              <a:ext uri="{FF2B5EF4-FFF2-40B4-BE49-F238E27FC236}">
                <a16:creationId xmlns:a16="http://schemas.microsoft.com/office/drawing/2014/main" xmlns="" id="{12D3022C-FAAE-4C94-8ACB-7F9B18F961E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74" name="Group 473">
          <a:extLst>
            <a:ext uri="{FF2B5EF4-FFF2-40B4-BE49-F238E27FC236}">
              <a16:creationId xmlns:a16="http://schemas.microsoft.com/office/drawing/2014/main" xmlns="" id="{BE4B87F1-1526-43C1-B1C0-671F7D29F2A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75" name="Line 474">
            <a:extLst>
              <a:ext uri="{FF2B5EF4-FFF2-40B4-BE49-F238E27FC236}">
                <a16:creationId xmlns:a16="http://schemas.microsoft.com/office/drawing/2014/main" xmlns="" id="{8D182B5A-23C6-4A44-A06A-AEBDCDAA559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6" name="Line 475">
            <a:extLst>
              <a:ext uri="{FF2B5EF4-FFF2-40B4-BE49-F238E27FC236}">
                <a16:creationId xmlns:a16="http://schemas.microsoft.com/office/drawing/2014/main" xmlns="" id="{03E8E4BC-2982-4AF1-8051-607F3267477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7" name="Line 476">
            <a:extLst>
              <a:ext uri="{FF2B5EF4-FFF2-40B4-BE49-F238E27FC236}">
                <a16:creationId xmlns:a16="http://schemas.microsoft.com/office/drawing/2014/main" xmlns="" id="{07713A9C-DA1B-4461-9902-80E82D184F0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78" name="Group 477">
          <a:extLst>
            <a:ext uri="{FF2B5EF4-FFF2-40B4-BE49-F238E27FC236}">
              <a16:creationId xmlns:a16="http://schemas.microsoft.com/office/drawing/2014/main" xmlns="" id="{18C4A3D9-CE45-4C1F-8765-307C12F384B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79" name="Line 478">
            <a:extLst>
              <a:ext uri="{FF2B5EF4-FFF2-40B4-BE49-F238E27FC236}">
                <a16:creationId xmlns:a16="http://schemas.microsoft.com/office/drawing/2014/main" xmlns="" id="{08A4EF5D-AC89-4ADA-89D5-7CECCD9B449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" name="Line 479">
            <a:extLst>
              <a:ext uri="{FF2B5EF4-FFF2-40B4-BE49-F238E27FC236}">
                <a16:creationId xmlns:a16="http://schemas.microsoft.com/office/drawing/2014/main" xmlns="" id="{D8317D71-C4C1-487D-BAF4-9566E065AB7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" name="Line 480">
            <a:extLst>
              <a:ext uri="{FF2B5EF4-FFF2-40B4-BE49-F238E27FC236}">
                <a16:creationId xmlns:a16="http://schemas.microsoft.com/office/drawing/2014/main" xmlns="" id="{60D29A13-CECE-412C-91FC-0D3F2651850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82" name="Group 481">
          <a:extLst>
            <a:ext uri="{FF2B5EF4-FFF2-40B4-BE49-F238E27FC236}">
              <a16:creationId xmlns:a16="http://schemas.microsoft.com/office/drawing/2014/main" xmlns="" id="{27A3CACC-5CC4-4C6B-8C40-932FA919737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83" name="Line 482">
            <a:extLst>
              <a:ext uri="{FF2B5EF4-FFF2-40B4-BE49-F238E27FC236}">
                <a16:creationId xmlns:a16="http://schemas.microsoft.com/office/drawing/2014/main" xmlns="" id="{EB7FF808-54C1-4351-80F1-A964A4FF5EA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4" name="Line 483">
            <a:extLst>
              <a:ext uri="{FF2B5EF4-FFF2-40B4-BE49-F238E27FC236}">
                <a16:creationId xmlns:a16="http://schemas.microsoft.com/office/drawing/2014/main" xmlns="" id="{25F0C447-B11A-4533-B6F9-22B4AFAAA34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" name="Line 484">
            <a:extLst>
              <a:ext uri="{FF2B5EF4-FFF2-40B4-BE49-F238E27FC236}">
                <a16:creationId xmlns:a16="http://schemas.microsoft.com/office/drawing/2014/main" xmlns="" id="{356E6C38-D1A9-4DDE-8D8B-683CF834D10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86" name="Group 485">
          <a:extLst>
            <a:ext uri="{FF2B5EF4-FFF2-40B4-BE49-F238E27FC236}">
              <a16:creationId xmlns:a16="http://schemas.microsoft.com/office/drawing/2014/main" xmlns="" id="{A3D1BB55-0020-4644-939F-B997E91FF81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87" name="Line 486">
            <a:extLst>
              <a:ext uri="{FF2B5EF4-FFF2-40B4-BE49-F238E27FC236}">
                <a16:creationId xmlns:a16="http://schemas.microsoft.com/office/drawing/2014/main" xmlns="" id="{281C06C9-A654-440B-95E3-230E187C1F2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" name="Line 487">
            <a:extLst>
              <a:ext uri="{FF2B5EF4-FFF2-40B4-BE49-F238E27FC236}">
                <a16:creationId xmlns:a16="http://schemas.microsoft.com/office/drawing/2014/main" xmlns="" id="{CC8E166C-ADC7-475F-9699-32405C26FC2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" name="Line 488">
            <a:extLst>
              <a:ext uri="{FF2B5EF4-FFF2-40B4-BE49-F238E27FC236}">
                <a16:creationId xmlns:a16="http://schemas.microsoft.com/office/drawing/2014/main" xmlns="" id="{A4CC760A-39D9-4B72-A9CD-4D678A4BF7A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90" name="Group 489">
          <a:extLst>
            <a:ext uri="{FF2B5EF4-FFF2-40B4-BE49-F238E27FC236}">
              <a16:creationId xmlns:a16="http://schemas.microsoft.com/office/drawing/2014/main" xmlns="" id="{2821A6F7-8159-4DBD-8EE9-2475E60214B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91" name="Line 490">
            <a:extLst>
              <a:ext uri="{FF2B5EF4-FFF2-40B4-BE49-F238E27FC236}">
                <a16:creationId xmlns:a16="http://schemas.microsoft.com/office/drawing/2014/main" xmlns="" id="{91D55E98-0322-4E1A-99DB-E83F94A6C14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" name="Line 491">
            <a:extLst>
              <a:ext uri="{FF2B5EF4-FFF2-40B4-BE49-F238E27FC236}">
                <a16:creationId xmlns:a16="http://schemas.microsoft.com/office/drawing/2014/main" xmlns="" id="{DAA707A1-9CF8-4294-805A-A7BB3895788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3" name="Line 492">
            <a:extLst>
              <a:ext uri="{FF2B5EF4-FFF2-40B4-BE49-F238E27FC236}">
                <a16:creationId xmlns:a16="http://schemas.microsoft.com/office/drawing/2014/main" xmlns="" id="{22E25F88-682B-42BF-B5BE-986B4D14570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94" name="Group 493">
          <a:extLst>
            <a:ext uri="{FF2B5EF4-FFF2-40B4-BE49-F238E27FC236}">
              <a16:creationId xmlns:a16="http://schemas.microsoft.com/office/drawing/2014/main" xmlns="" id="{6D931208-6DD7-40E6-8F45-81936A739B6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95" name="Line 494">
            <a:extLst>
              <a:ext uri="{FF2B5EF4-FFF2-40B4-BE49-F238E27FC236}">
                <a16:creationId xmlns:a16="http://schemas.microsoft.com/office/drawing/2014/main" xmlns="" id="{2E34B247-6696-49E1-8C65-957B7B6F549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" name="Line 495">
            <a:extLst>
              <a:ext uri="{FF2B5EF4-FFF2-40B4-BE49-F238E27FC236}">
                <a16:creationId xmlns:a16="http://schemas.microsoft.com/office/drawing/2014/main" xmlns="" id="{073BF3FC-C3F7-4054-9F6A-323DDAD95FC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7" name="Line 496">
            <a:extLst>
              <a:ext uri="{FF2B5EF4-FFF2-40B4-BE49-F238E27FC236}">
                <a16:creationId xmlns:a16="http://schemas.microsoft.com/office/drawing/2014/main" xmlns="" id="{641CF1D9-D6CB-4D2B-A168-7C6E97C2182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98" name="Group 497">
          <a:extLst>
            <a:ext uri="{FF2B5EF4-FFF2-40B4-BE49-F238E27FC236}">
              <a16:creationId xmlns:a16="http://schemas.microsoft.com/office/drawing/2014/main" xmlns="" id="{79FD4CB4-7BD2-4592-A17E-17904E78F59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99" name="Line 498">
            <a:extLst>
              <a:ext uri="{FF2B5EF4-FFF2-40B4-BE49-F238E27FC236}">
                <a16:creationId xmlns:a16="http://schemas.microsoft.com/office/drawing/2014/main" xmlns="" id="{A57D974B-D67B-4F02-BDB4-33CA4D72F57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0" name="Line 499">
            <a:extLst>
              <a:ext uri="{FF2B5EF4-FFF2-40B4-BE49-F238E27FC236}">
                <a16:creationId xmlns:a16="http://schemas.microsoft.com/office/drawing/2014/main" xmlns="" id="{FBB6123D-5862-4650-89FD-22DE8FE5214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1" name="Line 500">
            <a:extLst>
              <a:ext uri="{FF2B5EF4-FFF2-40B4-BE49-F238E27FC236}">
                <a16:creationId xmlns:a16="http://schemas.microsoft.com/office/drawing/2014/main" xmlns="" id="{3B9A0681-49DF-4925-92DC-1CF664D5765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02" name="Group 501">
          <a:extLst>
            <a:ext uri="{FF2B5EF4-FFF2-40B4-BE49-F238E27FC236}">
              <a16:creationId xmlns:a16="http://schemas.microsoft.com/office/drawing/2014/main" xmlns="" id="{2F694027-77A0-4AA6-A674-64AFBC6D8CF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03" name="Line 502">
            <a:extLst>
              <a:ext uri="{FF2B5EF4-FFF2-40B4-BE49-F238E27FC236}">
                <a16:creationId xmlns:a16="http://schemas.microsoft.com/office/drawing/2014/main" xmlns="" id="{45A51E49-2C96-4D34-82BD-3180556A4FC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" name="Line 503">
            <a:extLst>
              <a:ext uri="{FF2B5EF4-FFF2-40B4-BE49-F238E27FC236}">
                <a16:creationId xmlns:a16="http://schemas.microsoft.com/office/drawing/2014/main" xmlns="" id="{B089C871-78EB-4214-A69B-A88B779D3DF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5" name="Line 504">
            <a:extLst>
              <a:ext uri="{FF2B5EF4-FFF2-40B4-BE49-F238E27FC236}">
                <a16:creationId xmlns:a16="http://schemas.microsoft.com/office/drawing/2014/main" xmlns="" id="{649D0582-1B83-4210-82E6-3C6152CA0E7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06" name="Group 505">
          <a:extLst>
            <a:ext uri="{FF2B5EF4-FFF2-40B4-BE49-F238E27FC236}">
              <a16:creationId xmlns:a16="http://schemas.microsoft.com/office/drawing/2014/main" xmlns="" id="{8B8B181C-73E8-4153-8719-CED91F96FF9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07" name="Line 506">
            <a:extLst>
              <a:ext uri="{FF2B5EF4-FFF2-40B4-BE49-F238E27FC236}">
                <a16:creationId xmlns:a16="http://schemas.microsoft.com/office/drawing/2014/main" xmlns="" id="{828F7D87-B01D-48FA-9430-E36CFE6C445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8" name="Line 507">
            <a:extLst>
              <a:ext uri="{FF2B5EF4-FFF2-40B4-BE49-F238E27FC236}">
                <a16:creationId xmlns:a16="http://schemas.microsoft.com/office/drawing/2014/main" xmlns="" id="{688FA2E3-91E9-4DB0-94FC-F8F95646058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9" name="Line 508">
            <a:extLst>
              <a:ext uri="{FF2B5EF4-FFF2-40B4-BE49-F238E27FC236}">
                <a16:creationId xmlns:a16="http://schemas.microsoft.com/office/drawing/2014/main" xmlns="" id="{A9112883-D97F-44EF-B98F-91B2E66FC77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10" name="Group 509">
          <a:extLst>
            <a:ext uri="{FF2B5EF4-FFF2-40B4-BE49-F238E27FC236}">
              <a16:creationId xmlns:a16="http://schemas.microsoft.com/office/drawing/2014/main" xmlns="" id="{A972C0BC-DB0A-4CDE-9883-2D78716B512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11" name="Line 510">
            <a:extLst>
              <a:ext uri="{FF2B5EF4-FFF2-40B4-BE49-F238E27FC236}">
                <a16:creationId xmlns:a16="http://schemas.microsoft.com/office/drawing/2014/main" xmlns="" id="{38F63224-3DB3-4ACA-B832-36B269E641A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2" name="Line 511">
            <a:extLst>
              <a:ext uri="{FF2B5EF4-FFF2-40B4-BE49-F238E27FC236}">
                <a16:creationId xmlns:a16="http://schemas.microsoft.com/office/drawing/2014/main" xmlns="" id="{0BF60763-DF79-4890-B4EC-9BA47C51268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3" name="Line 512">
            <a:extLst>
              <a:ext uri="{FF2B5EF4-FFF2-40B4-BE49-F238E27FC236}">
                <a16:creationId xmlns:a16="http://schemas.microsoft.com/office/drawing/2014/main" xmlns="" id="{6A30CE16-ADB6-4572-BE22-30DF5DE1D16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14" name="Group 513">
          <a:extLst>
            <a:ext uri="{FF2B5EF4-FFF2-40B4-BE49-F238E27FC236}">
              <a16:creationId xmlns:a16="http://schemas.microsoft.com/office/drawing/2014/main" xmlns="" id="{FCD13174-DAB3-4396-B6AE-3A8D061B1F0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15" name="Line 514">
            <a:extLst>
              <a:ext uri="{FF2B5EF4-FFF2-40B4-BE49-F238E27FC236}">
                <a16:creationId xmlns:a16="http://schemas.microsoft.com/office/drawing/2014/main" xmlns="" id="{0E2FC2F8-0B51-4B06-8329-A3955D7E9A7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6" name="Line 515">
            <a:extLst>
              <a:ext uri="{FF2B5EF4-FFF2-40B4-BE49-F238E27FC236}">
                <a16:creationId xmlns:a16="http://schemas.microsoft.com/office/drawing/2014/main" xmlns="" id="{EA97FA9D-9C30-424B-A69E-BAC75C6A49D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7" name="Line 516">
            <a:extLst>
              <a:ext uri="{FF2B5EF4-FFF2-40B4-BE49-F238E27FC236}">
                <a16:creationId xmlns:a16="http://schemas.microsoft.com/office/drawing/2014/main" xmlns="" id="{5C0D5112-B23E-4717-B5DE-B41FF9B54D2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18" name="Group 517">
          <a:extLst>
            <a:ext uri="{FF2B5EF4-FFF2-40B4-BE49-F238E27FC236}">
              <a16:creationId xmlns:a16="http://schemas.microsoft.com/office/drawing/2014/main" xmlns="" id="{3B6E50AA-631D-4589-8ADB-29EDBB615F4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19" name="Line 518">
            <a:extLst>
              <a:ext uri="{FF2B5EF4-FFF2-40B4-BE49-F238E27FC236}">
                <a16:creationId xmlns:a16="http://schemas.microsoft.com/office/drawing/2014/main" xmlns="" id="{430B1BC3-C513-494E-BC41-27D2677817D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0" name="Line 519">
            <a:extLst>
              <a:ext uri="{FF2B5EF4-FFF2-40B4-BE49-F238E27FC236}">
                <a16:creationId xmlns:a16="http://schemas.microsoft.com/office/drawing/2014/main" xmlns="" id="{9B41FEC7-BA5F-4949-8258-FE493622773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1" name="Line 520">
            <a:extLst>
              <a:ext uri="{FF2B5EF4-FFF2-40B4-BE49-F238E27FC236}">
                <a16:creationId xmlns:a16="http://schemas.microsoft.com/office/drawing/2014/main" xmlns="" id="{E2B69623-4960-4260-9492-CB0E820D2DD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22" name="Group 521">
          <a:extLst>
            <a:ext uri="{FF2B5EF4-FFF2-40B4-BE49-F238E27FC236}">
              <a16:creationId xmlns:a16="http://schemas.microsoft.com/office/drawing/2014/main" xmlns="" id="{69AAEA80-E861-426B-8F22-08D22A000D4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23" name="Line 522">
            <a:extLst>
              <a:ext uri="{FF2B5EF4-FFF2-40B4-BE49-F238E27FC236}">
                <a16:creationId xmlns:a16="http://schemas.microsoft.com/office/drawing/2014/main" xmlns="" id="{061F4504-6DA6-4AE6-94BF-27AD1EF11A8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4" name="Line 523">
            <a:extLst>
              <a:ext uri="{FF2B5EF4-FFF2-40B4-BE49-F238E27FC236}">
                <a16:creationId xmlns:a16="http://schemas.microsoft.com/office/drawing/2014/main" xmlns="" id="{86241C4E-B3EA-4993-8729-E58F5E0ED89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5" name="Line 524">
            <a:extLst>
              <a:ext uri="{FF2B5EF4-FFF2-40B4-BE49-F238E27FC236}">
                <a16:creationId xmlns:a16="http://schemas.microsoft.com/office/drawing/2014/main" xmlns="" id="{0485F814-D4CE-4E4C-9D05-018D9B280EE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26" name="Group 525">
          <a:extLst>
            <a:ext uri="{FF2B5EF4-FFF2-40B4-BE49-F238E27FC236}">
              <a16:creationId xmlns:a16="http://schemas.microsoft.com/office/drawing/2014/main" xmlns="" id="{A2158BFE-06FF-4057-AD60-6BB4494C22D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27" name="Line 526">
            <a:extLst>
              <a:ext uri="{FF2B5EF4-FFF2-40B4-BE49-F238E27FC236}">
                <a16:creationId xmlns:a16="http://schemas.microsoft.com/office/drawing/2014/main" xmlns="" id="{E3F73CEE-2B6F-4B39-B9A8-F2F35F345A3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" name="Line 527">
            <a:extLst>
              <a:ext uri="{FF2B5EF4-FFF2-40B4-BE49-F238E27FC236}">
                <a16:creationId xmlns:a16="http://schemas.microsoft.com/office/drawing/2014/main" xmlns="" id="{7466A0EB-B8F0-4AC1-8242-B79BE7DE3E9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9" name="Line 528">
            <a:extLst>
              <a:ext uri="{FF2B5EF4-FFF2-40B4-BE49-F238E27FC236}">
                <a16:creationId xmlns:a16="http://schemas.microsoft.com/office/drawing/2014/main" xmlns="" id="{B0999C60-356A-443D-AAF2-3DE683702E3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30" name="Group 529">
          <a:extLst>
            <a:ext uri="{FF2B5EF4-FFF2-40B4-BE49-F238E27FC236}">
              <a16:creationId xmlns:a16="http://schemas.microsoft.com/office/drawing/2014/main" xmlns="" id="{EC977B22-5A91-43ED-9320-95EE2D15FD0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31" name="Line 530">
            <a:extLst>
              <a:ext uri="{FF2B5EF4-FFF2-40B4-BE49-F238E27FC236}">
                <a16:creationId xmlns:a16="http://schemas.microsoft.com/office/drawing/2014/main" xmlns="" id="{579BBEF5-DA70-48F0-A8D3-F83BDA51C46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2" name="Line 531">
            <a:extLst>
              <a:ext uri="{FF2B5EF4-FFF2-40B4-BE49-F238E27FC236}">
                <a16:creationId xmlns:a16="http://schemas.microsoft.com/office/drawing/2014/main" xmlns="" id="{04D62379-9A1D-4779-8206-6C1E14C8ADB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3" name="Line 532">
            <a:extLst>
              <a:ext uri="{FF2B5EF4-FFF2-40B4-BE49-F238E27FC236}">
                <a16:creationId xmlns:a16="http://schemas.microsoft.com/office/drawing/2014/main" xmlns="" id="{C2AE2CCD-ECBE-4121-8009-A55BE466287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34" name="Group 533">
          <a:extLst>
            <a:ext uri="{FF2B5EF4-FFF2-40B4-BE49-F238E27FC236}">
              <a16:creationId xmlns:a16="http://schemas.microsoft.com/office/drawing/2014/main" xmlns="" id="{98F8181B-5921-43BD-9530-6E1FD88D127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35" name="Line 534">
            <a:extLst>
              <a:ext uri="{FF2B5EF4-FFF2-40B4-BE49-F238E27FC236}">
                <a16:creationId xmlns:a16="http://schemas.microsoft.com/office/drawing/2014/main" xmlns="" id="{D771920B-95DA-483E-8A91-0BEC2127E36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6" name="Line 535">
            <a:extLst>
              <a:ext uri="{FF2B5EF4-FFF2-40B4-BE49-F238E27FC236}">
                <a16:creationId xmlns:a16="http://schemas.microsoft.com/office/drawing/2014/main" xmlns="" id="{ED11568D-04E6-4CB6-A101-BA1D973F059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7" name="Line 536">
            <a:extLst>
              <a:ext uri="{FF2B5EF4-FFF2-40B4-BE49-F238E27FC236}">
                <a16:creationId xmlns:a16="http://schemas.microsoft.com/office/drawing/2014/main" xmlns="" id="{8FE4DE40-B4F2-436B-A5BB-F8CF2005F4F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38" name="Group 537">
          <a:extLst>
            <a:ext uri="{FF2B5EF4-FFF2-40B4-BE49-F238E27FC236}">
              <a16:creationId xmlns:a16="http://schemas.microsoft.com/office/drawing/2014/main" xmlns="" id="{6D4798CF-C395-445F-9265-4D1BA86C40D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39" name="Line 538">
            <a:extLst>
              <a:ext uri="{FF2B5EF4-FFF2-40B4-BE49-F238E27FC236}">
                <a16:creationId xmlns:a16="http://schemas.microsoft.com/office/drawing/2014/main" xmlns="" id="{AC3E3F25-43B5-4A21-80EE-C68C3ACFA4D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0" name="Line 539">
            <a:extLst>
              <a:ext uri="{FF2B5EF4-FFF2-40B4-BE49-F238E27FC236}">
                <a16:creationId xmlns:a16="http://schemas.microsoft.com/office/drawing/2014/main" xmlns="" id="{59AF4E04-37E4-41ED-9E5A-74FFFE06AD0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1" name="Line 540">
            <a:extLst>
              <a:ext uri="{FF2B5EF4-FFF2-40B4-BE49-F238E27FC236}">
                <a16:creationId xmlns:a16="http://schemas.microsoft.com/office/drawing/2014/main" xmlns="" id="{ADFC5FD5-AFA8-4EDC-A42C-8F0B4D09AA7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42" name="Group 541">
          <a:extLst>
            <a:ext uri="{FF2B5EF4-FFF2-40B4-BE49-F238E27FC236}">
              <a16:creationId xmlns:a16="http://schemas.microsoft.com/office/drawing/2014/main" xmlns="" id="{4F7B7EFE-F387-4D1E-B685-8D4E091EA8E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43" name="Line 542">
            <a:extLst>
              <a:ext uri="{FF2B5EF4-FFF2-40B4-BE49-F238E27FC236}">
                <a16:creationId xmlns:a16="http://schemas.microsoft.com/office/drawing/2014/main" xmlns="" id="{EBB1B143-A75E-41F1-977D-AD122F3ABB7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4" name="Line 543">
            <a:extLst>
              <a:ext uri="{FF2B5EF4-FFF2-40B4-BE49-F238E27FC236}">
                <a16:creationId xmlns:a16="http://schemas.microsoft.com/office/drawing/2014/main" xmlns="" id="{91DC5E79-832D-467C-8E8F-8A9E12E7900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5" name="Line 544">
            <a:extLst>
              <a:ext uri="{FF2B5EF4-FFF2-40B4-BE49-F238E27FC236}">
                <a16:creationId xmlns:a16="http://schemas.microsoft.com/office/drawing/2014/main" xmlns="" id="{9FB2F694-FCEB-4F95-BC16-322EB2AE588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46" name="Group 545">
          <a:extLst>
            <a:ext uri="{FF2B5EF4-FFF2-40B4-BE49-F238E27FC236}">
              <a16:creationId xmlns:a16="http://schemas.microsoft.com/office/drawing/2014/main" xmlns="" id="{FC168165-7CF9-4BE1-B419-2A92927B06C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47" name="Line 546">
            <a:extLst>
              <a:ext uri="{FF2B5EF4-FFF2-40B4-BE49-F238E27FC236}">
                <a16:creationId xmlns:a16="http://schemas.microsoft.com/office/drawing/2014/main" xmlns="" id="{80A9B90E-C550-43ED-86FA-9EC80FFA95B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8" name="Line 547">
            <a:extLst>
              <a:ext uri="{FF2B5EF4-FFF2-40B4-BE49-F238E27FC236}">
                <a16:creationId xmlns:a16="http://schemas.microsoft.com/office/drawing/2014/main" xmlns="" id="{E588EAE2-AA0C-402C-A06A-3AB5E4D0E82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9" name="Line 548">
            <a:extLst>
              <a:ext uri="{FF2B5EF4-FFF2-40B4-BE49-F238E27FC236}">
                <a16:creationId xmlns:a16="http://schemas.microsoft.com/office/drawing/2014/main" xmlns="" id="{75E7ED4C-1BCC-492F-A67F-33BC70BCDB2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50" name="Group 549">
          <a:extLst>
            <a:ext uri="{FF2B5EF4-FFF2-40B4-BE49-F238E27FC236}">
              <a16:creationId xmlns:a16="http://schemas.microsoft.com/office/drawing/2014/main" xmlns="" id="{872DD74A-6F9C-4865-80E5-124DF077351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51" name="Line 550">
            <a:extLst>
              <a:ext uri="{FF2B5EF4-FFF2-40B4-BE49-F238E27FC236}">
                <a16:creationId xmlns:a16="http://schemas.microsoft.com/office/drawing/2014/main" xmlns="" id="{917A541F-AC59-45A6-8E89-11FBCF6728C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2" name="Line 551">
            <a:extLst>
              <a:ext uri="{FF2B5EF4-FFF2-40B4-BE49-F238E27FC236}">
                <a16:creationId xmlns:a16="http://schemas.microsoft.com/office/drawing/2014/main" xmlns="" id="{99127CAB-AE6E-40C1-A663-621603CF4A7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3" name="Line 552">
            <a:extLst>
              <a:ext uri="{FF2B5EF4-FFF2-40B4-BE49-F238E27FC236}">
                <a16:creationId xmlns:a16="http://schemas.microsoft.com/office/drawing/2014/main" xmlns="" id="{31DAB25E-F165-42A1-9EF3-F845E267B90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54" name="Group 553">
          <a:extLst>
            <a:ext uri="{FF2B5EF4-FFF2-40B4-BE49-F238E27FC236}">
              <a16:creationId xmlns:a16="http://schemas.microsoft.com/office/drawing/2014/main" xmlns="" id="{4AA0040C-D505-4764-9F23-5A1971CE904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55" name="Line 554">
            <a:extLst>
              <a:ext uri="{FF2B5EF4-FFF2-40B4-BE49-F238E27FC236}">
                <a16:creationId xmlns:a16="http://schemas.microsoft.com/office/drawing/2014/main" xmlns="" id="{16564781-58B7-45BF-B50C-2A6A8301904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6" name="Line 555">
            <a:extLst>
              <a:ext uri="{FF2B5EF4-FFF2-40B4-BE49-F238E27FC236}">
                <a16:creationId xmlns:a16="http://schemas.microsoft.com/office/drawing/2014/main" xmlns="" id="{D777EF12-C3EA-4039-81BD-8631CAA24C0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7" name="Line 556">
            <a:extLst>
              <a:ext uri="{FF2B5EF4-FFF2-40B4-BE49-F238E27FC236}">
                <a16:creationId xmlns:a16="http://schemas.microsoft.com/office/drawing/2014/main" xmlns="" id="{CB700AC2-0F1F-4874-B958-05EAEC09B11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58" name="Group 557">
          <a:extLst>
            <a:ext uri="{FF2B5EF4-FFF2-40B4-BE49-F238E27FC236}">
              <a16:creationId xmlns:a16="http://schemas.microsoft.com/office/drawing/2014/main" xmlns="" id="{DE452A5C-512A-48C6-BB96-FDA622CC2C3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59" name="Line 558">
            <a:extLst>
              <a:ext uri="{FF2B5EF4-FFF2-40B4-BE49-F238E27FC236}">
                <a16:creationId xmlns:a16="http://schemas.microsoft.com/office/drawing/2014/main" xmlns="" id="{56A47A05-1391-45D8-BFDA-76461BA319C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0" name="Line 559">
            <a:extLst>
              <a:ext uri="{FF2B5EF4-FFF2-40B4-BE49-F238E27FC236}">
                <a16:creationId xmlns:a16="http://schemas.microsoft.com/office/drawing/2014/main" xmlns="" id="{4B8B8EB3-BEF1-4B3F-8AFE-7A133D04031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1" name="Line 560">
            <a:extLst>
              <a:ext uri="{FF2B5EF4-FFF2-40B4-BE49-F238E27FC236}">
                <a16:creationId xmlns:a16="http://schemas.microsoft.com/office/drawing/2014/main" xmlns="" id="{FB7FD6B5-3B9D-46F6-BFFF-F8D07D34813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62" name="Group 561">
          <a:extLst>
            <a:ext uri="{FF2B5EF4-FFF2-40B4-BE49-F238E27FC236}">
              <a16:creationId xmlns:a16="http://schemas.microsoft.com/office/drawing/2014/main" xmlns="" id="{895E17F9-EDB4-4085-A2CD-6B80A803436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63" name="Line 562">
            <a:extLst>
              <a:ext uri="{FF2B5EF4-FFF2-40B4-BE49-F238E27FC236}">
                <a16:creationId xmlns:a16="http://schemas.microsoft.com/office/drawing/2014/main" xmlns="" id="{6F023D0D-7F2F-4245-A667-12F56329A5D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4" name="Line 563">
            <a:extLst>
              <a:ext uri="{FF2B5EF4-FFF2-40B4-BE49-F238E27FC236}">
                <a16:creationId xmlns:a16="http://schemas.microsoft.com/office/drawing/2014/main" xmlns="" id="{F95D5AED-EF62-460D-A063-F74D0AA685C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5" name="Line 564">
            <a:extLst>
              <a:ext uri="{FF2B5EF4-FFF2-40B4-BE49-F238E27FC236}">
                <a16:creationId xmlns:a16="http://schemas.microsoft.com/office/drawing/2014/main" xmlns="" id="{09678F8C-B828-4A1F-A44E-3C896F0AC2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66" name="Group 565">
          <a:extLst>
            <a:ext uri="{FF2B5EF4-FFF2-40B4-BE49-F238E27FC236}">
              <a16:creationId xmlns:a16="http://schemas.microsoft.com/office/drawing/2014/main" xmlns="" id="{26764B3A-BD47-4E88-A500-7AACA57687E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67" name="Line 566">
            <a:extLst>
              <a:ext uri="{FF2B5EF4-FFF2-40B4-BE49-F238E27FC236}">
                <a16:creationId xmlns:a16="http://schemas.microsoft.com/office/drawing/2014/main" xmlns="" id="{CB67DDE4-9C49-4AF8-92BC-B8108A33044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8" name="Line 567">
            <a:extLst>
              <a:ext uri="{FF2B5EF4-FFF2-40B4-BE49-F238E27FC236}">
                <a16:creationId xmlns:a16="http://schemas.microsoft.com/office/drawing/2014/main" xmlns="" id="{0AA0B89F-CE6D-42A6-B66D-3523C26CBB6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9" name="Line 568">
            <a:extLst>
              <a:ext uri="{FF2B5EF4-FFF2-40B4-BE49-F238E27FC236}">
                <a16:creationId xmlns:a16="http://schemas.microsoft.com/office/drawing/2014/main" xmlns="" id="{EA7C6FAC-68B3-492E-9F05-36E1FA19941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70" name="Group 569">
          <a:extLst>
            <a:ext uri="{FF2B5EF4-FFF2-40B4-BE49-F238E27FC236}">
              <a16:creationId xmlns:a16="http://schemas.microsoft.com/office/drawing/2014/main" xmlns="" id="{B5022AB8-48AD-4622-879B-3F9317D7DE9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71" name="Line 570">
            <a:extLst>
              <a:ext uri="{FF2B5EF4-FFF2-40B4-BE49-F238E27FC236}">
                <a16:creationId xmlns:a16="http://schemas.microsoft.com/office/drawing/2014/main" xmlns="" id="{3449CC3E-1E8D-4003-BC7C-4AC7C6E7FB0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2" name="Line 571">
            <a:extLst>
              <a:ext uri="{FF2B5EF4-FFF2-40B4-BE49-F238E27FC236}">
                <a16:creationId xmlns:a16="http://schemas.microsoft.com/office/drawing/2014/main" xmlns="" id="{AD7D1B54-2C3B-4580-A521-473B95610DB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3" name="Line 572">
            <a:extLst>
              <a:ext uri="{FF2B5EF4-FFF2-40B4-BE49-F238E27FC236}">
                <a16:creationId xmlns:a16="http://schemas.microsoft.com/office/drawing/2014/main" xmlns="" id="{1F18ABE9-4E45-40C7-B759-E1ACF988A0C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74" name="Group 573">
          <a:extLst>
            <a:ext uri="{FF2B5EF4-FFF2-40B4-BE49-F238E27FC236}">
              <a16:creationId xmlns:a16="http://schemas.microsoft.com/office/drawing/2014/main" xmlns="" id="{CCA9C344-FE92-46B0-9842-538281BFB09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75" name="Line 574">
            <a:extLst>
              <a:ext uri="{FF2B5EF4-FFF2-40B4-BE49-F238E27FC236}">
                <a16:creationId xmlns:a16="http://schemas.microsoft.com/office/drawing/2014/main" xmlns="" id="{17A91210-015C-465E-9099-FC2E2F001F5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6" name="Line 575">
            <a:extLst>
              <a:ext uri="{FF2B5EF4-FFF2-40B4-BE49-F238E27FC236}">
                <a16:creationId xmlns:a16="http://schemas.microsoft.com/office/drawing/2014/main" xmlns="" id="{C8A53832-025C-4684-9B02-77A2C7D233D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7" name="Line 576">
            <a:extLst>
              <a:ext uri="{FF2B5EF4-FFF2-40B4-BE49-F238E27FC236}">
                <a16:creationId xmlns:a16="http://schemas.microsoft.com/office/drawing/2014/main" xmlns="" id="{781683F6-9B0D-47B4-A381-CFFDDD643F1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" name="Group 38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" name="Line 386">
            <a:extLst>
              <a:ext uri="{FF2B5EF4-FFF2-40B4-BE49-F238E27FC236}">
                <a16:creationId xmlns:a16="http://schemas.microsoft.com/office/drawing/2014/main" xmlns="" id="{00000000-0008-0000-0300-00000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87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388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" name="Group 389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" name="Line 390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391">
            <a:extLst>
              <a:ext uri="{FF2B5EF4-FFF2-40B4-BE49-F238E27FC236}">
                <a16:creationId xmlns:a16="http://schemas.microsoft.com/office/drawing/2014/main" xmlns="" id="{00000000-0008-0000-03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92">
            <a:extLst>
              <a:ext uri="{FF2B5EF4-FFF2-40B4-BE49-F238E27FC236}">
                <a16:creationId xmlns:a16="http://schemas.microsoft.com/office/drawing/2014/main" xmlns="" id="{00000000-0008-0000-03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" name="Group 393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" name="Line 394">
            <a:extLst>
              <a:ext uri="{FF2B5EF4-FFF2-40B4-BE49-F238E27FC236}">
                <a16:creationId xmlns:a16="http://schemas.microsoft.com/office/drawing/2014/main" xmlns="" id="{00000000-0008-0000-03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395">
            <a:extLst>
              <a:ext uri="{FF2B5EF4-FFF2-40B4-BE49-F238E27FC236}">
                <a16:creationId xmlns:a16="http://schemas.microsoft.com/office/drawing/2014/main" xmlns="" id="{00000000-0008-0000-03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396">
            <a:extLst>
              <a:ext uri="{FF2B5EF4-FFF2-40B4-BE49-F238E27FC236}">
                <a16:creationId xmlns:a16="http://schemas.microsoft.com/office/drawing/2014/main" xmlns="" id="{00000000-0008-0000-03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" name="Group 397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5" name="Line 398">
            <a:extLst>
              <a:ext uri="{FF2B5EF4-FFF2-40B4-BE49-F238E27FC236}">
                <a16:creationId xmlns:a16="http://schemas.microsoft.com/office/drawing/2014/main" xmlns="" id="{00000000-0008-0000-03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399">
            <a:extLst>
              <a:ext uri="{FF2B5EF4-FFF2-40B4-BE49-F238E27FC236}">
                <a16:creationId xmlns:a16="http://schemas.microsoft.com/office/drawing/2014/main" xmlns="" id="{00000000-0008-0000-0300-00001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Line 400">
            <a:extLst>
              <a:ext uri="{FF2B5EF4-FFF2-40B4-BE49-F238E27FC236}">
                <a16:creationId xmlns:a16="http://schemas.microsoft.com/office/drawing/2014/main" xmlns="" id="{00000000-0008-0000-0300-00001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8" name="Group 401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9" name="Line 402">
            <a:extLst>
              <a:ext uri="{FF2B5EF4-FFF2-40B4-BE49-F238E27FC236}">
                <a16:creationId xmlns:a16="http://schemas.microsoft.com/office/drawing/2014/main" xmlns="" id="{00000000-0008-0000-03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403">
            <a:extLst>
              <a:ext uri="{FF2B5EF4-FFF2-40B4-BE49-F238E27FC236}">
                <a16:creationId xmlns:a16="http://schemas.microsoft.com/office/drawing/2014/main" xmlns="" id="{00000000-0008-0000-03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404">
            <a:extLst>
              <a:ext uri="{FF2B5EF4-FFF2-40B4-BE49-F238E27FC236}">
                <a16:creationId xmlns:a16="http://schemas.microsoft.com/office/drawing/2014/main" xmlns="" id="{00000000-0008-0000-03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2" name="Group 405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3" name="Line 406">
            <a:extLst>
              <a:ext uri="{FF2B5EF4-FFF2-40B4-BE49-F238E27FC236}">
                <a16:creationId xmlns:a16="http://schemas.microsoft.com/office/drawing/2014/main" xmlns="" id="{00000000-0008-0000-0300-00001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407">
            <a:extLst>
              <a:ext uri="{FF2B5EF4-FFF2-40B4-BE49-F238E27FC236}">
                <a16:creationId xmlns:a16="http://schemas.microsoft.com/office/drawing/2014/main" xmlns="" id="{00000000-0008-0000-0300-00001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408">
            <a:extLst>
              <a:ext uri="{FF2B5EF4-FFF2-40B4-BE49-F238E27FC236}">
                <a16:creationId xmlns:a16="http://schemas.microsoft.com/office/drawing/2014/main" xmlns="" id="{00000000-0008-0000-03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6" name="Group 409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7" name="Line 410">
            <a:extLst>
              <a:ext uri="{FF2B5EF4-FFF2-40B4-BE49-F238E27FC236}">
                <a16:creationId xmlns:a16="http://schemas.microsoft.com/office/drawing/2014/main" xmlns="" id="{00000000-0008-0000-03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411">
            <a:extLst>
              <a:ext uri="{FF2B5EF4-FFF2-40B4-BE49-F238E27FC236}">
                <a16:creationId xmlns:a16="http://schemas.microsoft.com/office/drawing/2014/main" xmlns="" id="{00000000-0008-0000-03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412">
            <a:extLst>
              <a:ext uri="{FF2B5EF4-FFF2-40B4-BE49-F238E27FC236}">
                <a16:creationId xmlns:a16="http://schemas.microsoft.com/office/drawing/2014/main" xmlns="" id="{00000000-0008-0000-0300-00001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0" name="Group 413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1" name="Line 414">
            <a:extLst>
              <a:ext uri="{FF2B5EF4-FFF2-40B4-BE49-F238E27FC236}">
                <a16:creationId xmlns:a16="http://schemas.microsoft.com/office/drawing/2014/main" xmlns="" id="{00000000-0008-0000-03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415">
            <a:extLst>
              <a:ext uri="{FF2B5EF4-FFF2-40B4-BE49-F238E27FC236}">
                <a16:creationId xmlns:a16="http://schemas.microsoft.com/office/drawing/2014/main" xmlns="" id="{00000000-0008-0000-03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416">
            <a:extLst>
              <a:ext uri="{FF2B5EF4-FFF2-40B4-BE49-F238E27FC236}">
                <a16:creationId xmlns:a16="http://schemas.microsoft.com/office/drawing/2014/main" xmlns="" id="{00000000-0008-0000-0300-00002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4" name="Group 417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5" name="Line 418">
            <a:extLst>
              <a:ext uri="{FF2B5EF4-FFF2-40B4-BE49-F238E27FC236}">
                <a16:creationId xmlns:a16="http://schemas.microsoft.com/office/drawing/2014/main" xmlns="" id="{00000000-0008-0000-03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Line 419">
            <a:extLst>
              <a:ext uri="{FF2B5EF4-FFF2-40B4-BE49-F238E27FC236}">
                <a16:creationId xmlns:a16="http://schemas.microsoft.com/office/drawing/2014/main" xmlns="" id="{00000000-0008-0000-0300-00002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420">
            <a:extLst>
              <a:ext uri="{FF2B5EF4-FFF2-40B4-BE49-F238E27FC236}">
                <a16:creationId xmlns:a16="http://schemas.microsoft.com/office/drawing/2014/main" xmlns="" id="{00000000-0008-0000-0300-00002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8" name="Group 421">
          <a:extLst>
            <a:ext uri="{FF2B5EF4-FFF2-40B4-BE49-F238E27FC236}">
              <a16:creationId xmlns:a16="http://schemas.microsoft.com/office/drawing/2014/main" xmlns="" id="{00000000-0008-0000-0300-00002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9" name="Line 422">
            <a:extLst>
              <a:ext uri="{FF2B5EF4-FFF2-40B4-BE49-F238E27FC236}">
                <a16:creationId xmlns:a16="http://schemas.microsoft.com/office/drawing/2014/main" xmlns="" id="{00000000-0008-0000-03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423">
            <a:extLst>
              <a:ext uri="{FF2B5EF4-FFF2-40B4-BE49-F238E27FC236}">
                <a16:creationId xmlns:a16="http://schemas.microsoft.com/office/drawing/2014/main" xmlns="" id="{00000000-0008-0000-03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Line 424">
            <a:extLst>
              <a:ext uri="{FF2B5EF4-FFF2-40B4-BE49-F238E27FC236}">
                <a16:creationId xmlns:a16="http://schemas.microsoft.com/office/drawing/2014/main" xmlns="" id="{00000000-0008-0000-0300-00002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2" name="Group 425">
          <a:extLst>
            <a:ext uri="{FF2B5EF4-FFF2-40B4-BE49-F238E27FC236}">
              <a16:creationId xmlns:a16="http://schemas.microsoft.com/office/drawing/2014/main" xmlns="" id="{00000000-0008-0000-0300-00002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3" name="Line 426">
            <a:extLst>
              <a:ext uri="{FF2B5EF4-FFF2-40B4-BE49-F238E27FC236}">
                <a16:creationId xmlns:a16="http://schemas.microsoft.com/office/drawing/2014/main" xmlns="" id="{00000000-0008-0000-0300-00002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" name="Line 427">
            <a:extLst>
              <a:ext uri="{FF2B5EF4-FFF2-40B4-BE49-F238E27FC236}">
                <a16:creationId xmlns:a16="http://schemas.microsoft.com/office/drawing/2014/main" xmlns="" id="{00000000-0008-0000-0300-00002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Line 428">
            <a:extLst>
              <a:ext uri="{FF2B5EF4-FFF2-40B4-BE49-F238E27FC236}">
                <a16:creationId xmlns:a16="http://schemas.microsoft.com/office/drawing/2014/main" xmlns="" id="{00000000-0008-0000-0300-00002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6" name="Group 429">
          <a:extLst>
            <a:ext uri="{FF2B5EF4-FFF2-40B4-BE49-F238E27FC236}">
              <a16:creationId xmlns:a16="http://schemas.microsoft.com/office/drawing/2014/main" xmlns="" id="{00000000-0008-0000-0300-00002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7" name="Line 430">
            <a:extLst>
              <a:ext uri="{FF2B5EF4-FFF2-40B4-BE49-F238E27FC236}">
                <a16:creationId xmlns:a16="http://schemas.microsoft.com/office/drawing/2014/main" xmlns="" id="{00000000-0008-0000-0300-00002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" name="Line 431">
            <a:extLst>
              <a:ext uri="{FF2B5EF4-FFF2-40B4-BE49-F238E27FC236}">
                <a16:creationId xmlns:a16="http://schemas.microsoft.com/office/drawing/2014/main" xmlns="" id="{00000000-0008-0000-0300-00003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Line 432">
            <a:extLst>
              <a:ext uri="{FF2B5EF4-FFF2-40B4-BE49-F238E27FC236}">
                <a16:creationId xmlns:a16="http://schemas.microsoft.com/office/drawing/2014/main" xmlns="" id="{00000000-0008-0000-0300-00003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0" name="Group 433">
          <a:extLst>
            <a:ext uri="{FF2B5EF4-FFF2-40B4-BE49-F238E27FC236}">
              <a16:creationId xmlns:a16="http://schemas.microsoft.com/office/drawing/2014/main" xmlns="" id="{00000000-0008-0000-0300-00003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1" name="Line 434">
            <a:extLst>
              <a:ext uri="{FF2B5EF4-FFF2-40B4-BE49-F238E27FC236}">
                <a16:creationId xmlns:a16="http://schemas.microsoft.com/office/drawing/2014/main" xmlns="" id="{00000000-0008-0000-0300-00003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" name="Line 435">
            <a:extLst>
              <a:ext uri="{FF2B5EF4-FFF2-40B4-BE49-F238E27FC236}">
                <a16:creationId xmlns:a16="http://schemas.microsoft.com/office/drawing/2014/main" xmlns="" id="{00000000-0008-0000-0300-00003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Line 436">
            <a:extLst>
              <a:ext uri="{FF2B5EF4-FFF2-40B4-BE49-F238E27FC236}">
                <a16:creationId xmlns:a16="http://schemas.microsoft.com/office/drawing/2014/main" xmlns="" id="{00000000-0008-0000-0300-00003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4" name="Group 437">
          <a:extLst>
            <a:ext uri="{FF2B5EF4-FFF2-40B4-BE49-F238E27FC236}">
              <a16:creationId xmlns:a16="http://schemas.microsoft.com/office/drawing/2014/main" xmlns="" id="{00000000-0008-0000-0300-00003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5" name="Line 438">
            <a:extLst>
              <a:ext uri="{FF2B5EF4-FFF2-40B4-BE49-F238E27FC236}">
                <a16:creationId xmlns:a16="http://schemas.microsoft.com/office/drawing/2014/main" xmlns="" id="{00000000-0008-0000-0300-00003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" name="Line 439">
            <a:extLst>
              <a:ext uri="{FF2B5EF4-FFF2-40B4-BE49-F238E27FC236}">
                <a16:creationId xmlns:a16="http://schemas.microsoft.com/office/drawing/2014/main" xmlns="" id="{00000000-0008-0000-0300-00003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" name="Line 440">
            <a:extLst>
              <a:ext uri="{FF2B5EF4-FFF2-40B4-BE49-F238E27FC236}">
                <a16:creationId xmlns:a16="http://schemas.microsoft.com/office/drawing/2014/main" xmlns="" id="{00000000-0008-0000-0300-00003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8" name="Group 441">
          <a:extLst>
            <a:ext uri="{FF2B5EF4-FFF2-40B4-BE49-F238E27FC236}">
              <a16:creationId xmlns:a16="http://schemas.microsoft.com/office/drawing/2014/main" xmlns="" id="{00000000-0008-0000-0300-00003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9" name="Line 442">
            <a:extLst>
              <a:ext uri="{FF2B5EF4-FFF2-40B4-BE49-F238E27FC236}">
                <a16:creationId xmlns:a16="http://schemas.microsoft.com/office/drawing/2014/main" xmlns="" id="{00000000-0008-0000-0300-00003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" name="Line 443">
            <a:extLst>
              <a:ext uri="{FF2B5EF4-FFF2-40B4-BE49-F238E27FC236}">
                <a16:creationId xmlns:a16="http://schemas.microsoft.com/office/drawing/2014/main" xmlns="" id="{00000000-0008-0000-0300-00003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Line 444">
            <a:extLst>
              <a:ext uri="{FF2B5EF4-FFF2-40B4-BE49-F238E27FC236}">
                <a16:creationId xmlns:a16="http://schemas.microsoft.com/office/drawing/2014/main" xmlns="" id="{00000000-0008-0000-0300-00003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2" name="Group 445">
          <a:extLst>
            <a:ext uri="{FF2B5EF4-FFF2-40B4-BE49-F238E27FC236}">
              <a16:creationId xmlns:a16="http://schemas.microsoft.com/office/drawing/2014/main" xmlns="" id="{00000000-0008-0000-0300-00003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3" name="Line 446">
            <a:extLst>
              <a:ext uri="{FF2B5EF4-FFF2-40B4-BE49-F238E27FC236}">
                <a16:creationId xmlns:a16="http://schemas.microsoft.com/office/drawing/2014/main" xmlns="" id="{00000000-0008-0000-0300-00003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Line 447">
            <a:extLst>
              <a:ext uri="{FF2B5EF4-FFF2-40B4-BE49-F238E27FC236}">
                <a16:creationId xmlns:a16="http://schemas.microsoft.com/office/drawing/2014/main" xmlns="" id="{00000000-0008-0000-0300-00004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" name="Line 448">
            <a:extLst>
              <a:ext uri="{FF2B5EF4-FFF2-40B4-BE49-F238E27FC236}">
                <a16:creationId xmlns:a16="http://schemas.microsoft.com/office/drawing/2014/main" xmlns="" id="{00000000-0008-0000-0300-00004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6" name="Group 449">
          <a:extLst>
            <a:ext uri="{FF2B5EF4-FFF2-40B4-BE49-F238E27FC236}">
              <a16:creationId xmlns:a16="http://schemas.microsoft.com/office/drawing/2014/main" xmlns="" id="{00000000-0008-0000-0300-00004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7" name="Line 450">
            <a:extLst>
              <a:ext uri="{FF2B5EF4-FFF2-40B4-BE49-F238E27FC236}">
                <a16:creationId xmlns:a16="http://schemas.microsoft.com/office/drawing/2014/main" xmlns="" id="{00000000-0008-0000-0300-00004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" name="Line 451">
            <a:extLst>
              <a:ext uri="{FF2B5EF4-FFF2-40B4-BE49-F238E27FC236}">
                <a16:creationId xmlns:a16="http://schemas.microsoft.com/office/drawing/2014/main" xmlns="" id="{00000000-0008-0000-0300-00004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" name="Line 452">
            <a:extLst>
              <a:ext uri="{FF2B5EF4-FFF2-40B4-BE49-F238E27FC236}">
                <a16:creationId xmlns:a16="http://schemas.microsoft.com/office/drawing/2014/main" xmlns="" id="{00000000-0008-0000-0300-00004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0" name="Group 453">
          <a:extLst>
            <a:ext uri="{FF2B5EF4-FFF2-40B4-BE49-F238E27FC236}">
              <a16:creationId xmlns:a16="http://schemas.microsoft.com/office/drawing/2014/main" xmlns="" id="{00000000-0008-0000-0300-00004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1" name="Line 454">
            <a:extLst>
              <a:ext uri="{FF2B5EF4-FFF2-40B4-BE49-F238E27FC236}">
                <a16:creationId xmlns:a16="http://schemas.microsoft.com/office/drawing/2014/main" xmlns="" id="{00000000-0008-0000-0300-00004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" name="Line 455">
            <a:extLst>
              <a:ext uri="{FF2B5EF4-FFF2-40B4-BE49-F238E27FC236}">
                <a16:creationId xmlns:a16="http://schemas.microsoft.com/office/drawing/2014/main" xmlns="" id="{00000000-0008-0000-0300-00004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" name="Line 456">
            <a:extLst>
              <a:ext uri="{FF2B5EF4-FFF2-40B4-BE49-F238E27FC236}">
                <a16:creationId xmlns:a16="http://schemas.microsoft.com/office/drawing/2014/main" xmlns="" id="{00000000-0008-0000-0300-00004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4" name="Group 457">
          <a:extLst>
            <a:ext uri="{FF2B5EF4-FFF2-40B4-BE49-F238E27FC236}">
              <a16:creationId xmlns:a16="http://schemas.microsoft.com/office/drawing/2014/main" xmlns="" id="{00000000-0008-0000-0300-00004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5" name="Line 458">
            <a:extLst>
              <a:ext uri="{FF2B5EF4-FFF2-40B4-BE49-F238E27FC236}">
                <a16:creationId xmlns:a16="http://schemas.microsoft.com/office/drawing/2014/main" xmlns="" id="{00000000-0008-0000-0300-00004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" name="Line 459">
            <a:extLst>
              <a:ext uri="{FF2B5EF4-FFF2-40B4-BE49-F238E27FC236}">
                <a16:creationId xmlns:a16="http://schemas.microsoft.com/office/drawing/2014/main" xmlns="" id="{00000000-0008-0000-0300-00004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" name="Line 460">
            <a:extLst>
              <a:ext uri="{FF2B5EF4-FFF2-40B4-BE49-F238E27FC236}">
                <a16:creationId xmlns:a16="http://schemas.microsoft.com/office/drawing/2014/main" xmlns="" id="{00000000-0008-0000-0300-00004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8" name="Group 461">
          <a:extLst>
            <a:ext uri="{FF2B5EF4-FFF2-40B4-BE49-F238E27FC236}">
              <a16:creationId xmlns:a16="http://schemas.microsoft.com/office/drawing/2014/main" xmlns="" id="{00000000-0008-0000-0300-00004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9" name="Line 462">
            <a:extLst>
              <a:ext uri="{FF2B5EF4-FFF2-40B4-BE49-F238E27FC236}">
                <a16:creationId xmlns:a16="http://schemas.microsoft.com/office/drawing/2014/main" xmlns="" id="{00000000-0008-0000-0300-00004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" name="Line 463">
            <a:extLst>
              <a:ext uri="{FF2B5EF4-FFF2-40B4-BE49-F238E27FC236}">
                <a16:creationId xmlns:a16="http://schemas.microsoft.com/office/drawing/2014/main" xmlns="" id="{00000000-0008-0000-0300-00005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" name="Line 464">
            <a:extLst>
              <a:ext uri="{FF2B5EF4-FFF2-40B4-BE49-F238E27FC236}">
                <a16:creationId xmlns:a16="http://schemas.microsoft.com/office/drawing/2014/main" xmlns="" id="{00000000-0008-0000-0300-00005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2" name="Group 465">
          <a:extLst>
            <a:ext uri="{FF2B5EF4-FFF2-40B4-BE49-F238E27FC236}">
              <a16:creationId xmlns:a16="http://schemas.microsoft.com/office/drawing/2014/main" xmlns="" id="{00000000-0008-0000-0300-00005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3" name="Line 466">
            <a:extLst>
              <a:ext uri="{FF2B5EF4-FFF2-40B4-BE49-F238E27FC236}">
                <a16:creationId xmlns:a16="http://schemas.microsoft.com/office/drawing/2014/main" xmlns="" id="{00000000-0008-0000-0300-00005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" name="Line 467">
            <a:extLst>
              <a:ext uri="{FF2B5EF4-FFF2-40B4-BE49-F238E27FC236}">
                <a16:creationId xmlns:a16="http://schemas.microsoft.com/office/drawing/2014/main" xmlns="" id="{00000000-0008-0000-0300-00005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" name="Line 468">
            <a:extLst>
              <a:ext uri="{FF2B5EF4-FFF2-40B4-BE49-F238E27FC236}">
                <a16:creationId xmlns:a16="http://schemas.microsoft.com/office/drawing/2014/main" xmlns="" id="{00000000-0008-0000-0300-00005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6" name="Group 469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7" name="Line 470">
            <a:extLst>
              <a:ext uri="{FF2B5EF4-FFF2-40B4-BE49-F238E27FC236}">
                <a16:creationId xmlns:a16="http://schemas.microsoft.com/office/drawing/2014/main" xmlns="" id="{00000000-0008-0000-0300-00005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" name="Line 471">
            <a:extLst>
              <a:ext uri="{FF2B5EF4-FFF2-40B4-BE49-F238E27FC236}">
                <a16:creationId xmlns:a16="http://schemas.microsoft.com/office/drawing/2014/main" xmlns="" id="{00000000-0008-0000-0300-00005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" name="Line 472">
            <a:extLst>
              <a:ext uri="{FF2B5EF4-FFF2-40B4-BE49-F238E27FC236}">
                <a16:creationId xmlns:a16="http://schemas.microsoft.com/office/drawing/2014/main" xmlns="" id="{00000000-0008-0000-0300-00005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0" name="Group 473">
          <a:extLst>
            <a:ext uri="{FF2B5EF4-FFF2-40B4-BE49-F238E27FC236}">
              <a16:creationId xmlns:a16="http://schemas.microsoft.com/office/drawing/2014/main" xmlns="" id="{00000000-0008-0000-0300-00005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1" name="Line 474">
            <a:extLst>
              <a:ext uri="{FF2B5EF4-FFF2-40B4-BE49-F238E27FC236}">
                <a16:creationId xmlns:a16="http://schemas.microsoft.com/office/drawing/2014/main" xmlns="" id="{00000000-0008-0000-0300-00005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" name="Line 475">
            <a:extLst>
              <a:ext uri="{FF2B5EF4-FFF2-40B4-BE49-F238E27FC236}">
                <a16:creationId xmlns:a16="http://schemas.microsoft.com/office/drawing/2014/main" xmlns="" id="{00000000-0008-0000-0300-00005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" name="Line 476">
            <a:extLst>
              <a:ext uri="{FF2B5EF4-FFF2-40B4-BE49-F238E27FC236}">
                <a16:creationId xmlns:a16="http://schemas.microsoft.com/office/drawing/2014/main" xmlns="" id="{00000000-0008-0000-0300-00005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4" name="Group 477">
          <a:extLst>
            <a:ext uri="{FF2B5EF4-FFF2-40B4-BE49-F238E27FC236}">
              <a16:creationId xmlns:a16="http://schemas.microsoft.com/office/drawing/2014/main" xmlns="" id="{00000000-0008-0000-0300-00005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5" name="Line 478">
            <a:extLst>
              <a:ext uri="{FF2B5EF4-FFF2-40B4-BE49-F238E27FC236}">
                <a16:creationId xmlns:a16="http://schemas.microsoft.com/office/drawing/2014/main" xmlns="" id="{00000000-0008-0000-0300-00005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" name="Line 479">
            <a:extLst>
              <a:ext uri="{FF2B5EF4-FFF2-40B4-BE49-F238E27FC236}">
                <a16:creationId xmlns:a16="http://schemas.microsoft.com/office/drawing/2014/main" xmlns="" id="{00000000-0008-0000-0300-00006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" name="Line 480">
            <a:extLst>
              <a:ext uri="{FF2B5EF4-FFF2-40B4-BE49-F238E27FC236}">
                <a16:creationId xmlns:a16="http://schemas.microsoft.com/office/drawing/2014/main" xmlns="" id="{00000000-0008-0000-0300-00006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8" name="Group 481">
          <a:extLst>
            <a:ext uri="{FF2B5EF4-FFF2-40B4-BE49-F238E27FC236}">
              <a16:creationId xmlns:a16="http://schemas.microsoft.com/office/drawing/2014/main" xmlns="" id="{00000000-0008-0000-0300-00006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9" name="Line 482">
            <a:extLst>
              <a:ext uri="{FF2B5EF4-FFF2-40B4-BE49-F238E27FC236}">
                <a16:creationId xmlns:a16="http://schemas.microsoft.com/office/drawing/2014/main" xmlns="" id="{00000000-0008-0000-0300-00006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" name="Line 483">
            <a:extLst>
              <a:ext uri="{FF2B5EF4-FFF2-40B4-BE49-F238E27FC236}">
                <a16:creationId xmlns:a16="http://schemas.microsoft.com/office/drawing/2014/main" xmlns="" id="{00000000-0008-0000-0300-00006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" name="Line 484">
            <a:extLst>
              <a:ext uri="{FF2B5EF4-FFF2-40B4-BE49-F238E27FC236}">
                <a16:creationId xmlns:a16="http://schemas.microsoft.com/office/drawing/2014/main" xmlns="" id="{00000000-0008-0000-0300-00006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2" name="Group 485">
          <a:extLst>
            <a:ext uri="{FF2B5EF4-FFF2-40B4-BE49-F238E27FC236}">
              <a16:creationId xmlns:a16="http://schemas.microsoft.com/office/drawing/2014/main" xmlns="" id="{00000000-0008-0000-0300-00006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3" name="Line 486">
            <a:extLst>
              <a:ext uri="{FF2B5EF4-FFF2-40B4-BE49-F238E27FC236}">
                <a16:creationId xmlns:a16="http://schemas.microsoft.com/office/drawing/2014/main" xmlns="" id="{00000000-0008-0000-0300-00006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" name="Line 487">
            <a:extLst>
              <a:ext uri="{FF2B5EF4-FFF2-40B4-BE49-F238E27FC236}">
                <a16:creationId xmlns:a16="http://schemas.microsoft.com/office/drawing/2014/main" xmlns="" id="{00000000-0008-0000-0300-00006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" name="Line 488">
            <a:extLst>
              <a:ext uri="{FF2B5EF4-FFF2-40B4-BE49-F238E27FC236}">
                <a16:creationId xmlns:a16="http://schemas.microsoft.com/office/drawing/2014/main" xmlns="" id="{00000000-0008-0000-0300-00006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6" name="Group 489">
          <a:extLst>
            <a:ext uri="{FF2B5EF4-FFF2-40B4-BE49-F238E27FC236}">
              <a16:creationId xmlns:a16="http://schemas.microsoft.com/office/drawing/2014/main" xmlns="" id="{00000000-0008-0000-0300-00006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7" name="Line 490">
            <a:extLst>
              <a:ext uri="{FF2B5EF4-FFF2-40B4-BE49-F238E27FC236}">
                <a16:creationId xmlns:a16="http://schemas.microsoft.com/office/drawing/2014/main" xmlns="" id="{00000000-0008-0000-0300-00006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" name="Line 491">
            <a:extLst>
              <a:ext uri="{FF2B5EF4-FFF2-40B4-BE49-F238E27FC236}">
                <a16:creationId xmlns:a16="http://schemas.microsoft.com/office/drawing/2014/main" xmlns="" id="{00000000-0008-0000-0300-00006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" name="Line 492">
            <a:extLst>
              <a:ext uri="{FF2B5EF4-FFF2-40B4-BE49-F238E27FC236}">
                <a16:creationId xmlns:a16="http://schemas.microsoft.com/office/drawing/2014/main" xmlns="" id="{00000000-0008-0000-0300-00006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0" name="Group 493">
          <a:extLst>
            <a:ext uri="{FF2B5EF4-FFF2-40B4-BE49-F238E27FC236}">
              <a16:creationId xmlns:a16="http://schemas.microsoft.com/office/drawing/2014/main" xmlns="" id="{00000000-0008-0000-0300-00006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1" name="Line 494">
            <a:extLst>
              <a:ext uri="{FF2B5EF4-FFF2-40B4-BE49-F238E27FC236}">
                <a16:creationId xmlns:a16="http://schemas.microsoft.com/office/drawing/2014/main" xmlns="" id="{00000000-0008-0000-0300-00006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" name="Line 495">
            <a:extLst>
              <a:ext uri="{FF2B5EF4-FFF2-40B4-BE49-F238E27FC236}">
                <a16:creationId xmlns:a16="http://schemas.microsoft.com/office/drawing/2014/main" xmlns="" id="{00000000-0008-0000-0300-00007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" name="Line 496">
            <a:extLst>
              <a:ext uri="{FF2B5EF4-FFF2-40B4-BE49-F238E27FC236}">
                <a16:creationId xmlns:a16="http://schemas.microsoft.com/office/drawing/2014/main" xmlns="" id="{00000000-0008-0000-0300-00007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4" name="Group 497">
          <a:extLst>
            <a:ext uri="{FF2B5EF4-FFF2-40B4-BE49-F238E27FC236}">
              <a16:creationId xmlns:a16="http://schemas.microsoft.com/office/drawing/2014/main" xmlns="" id="{00000000-0008-0000-0300-00007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5" name="Line 498">
            <a:extLst>
              <a:ext uri="{FF2B5EF4-FFF2-40B4-BE49-F238E27FC236}">
                <a16:creationId xmlns:a16="http://schemas.microsoft.com/office/drawing/2014/main" xmlns="" id="{00000000-0008-0000-0300-00007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" name="Line 499">
            <a:extLst>
              <a:ext uri="{FF2B5EF4-FFF2-40B4-BE49-F238E27FC236}">
                <a16:creationId xmlns:a16="http://schemas.microsoft.com/office/drawing/2014/main" xmlns="" id="{00000000-0008-0000-0300-00007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" name="Line 500">
            <a:extLst>
              <a:ext uri="{FF2B5EF4-FFF2-40B4-BE49-F238E27FC236}">
                <a16:creationId xmlns:a16="http://schemas.microsoft.com/office/drawing/2014/main" xmlns="" id="{00000000-0008-0000-0300-00007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8" name="Group 501">
          <a:extLst>
            <a:ext uri="{FF2B5EF4-FFF2-40B4-BE49-F238E27FC236}">
              <a16:creationId xmlns:a16="http://schemas.microsoft.com/office/drawing/2014/main" xmlns="" id="{00000000-0008-0000-0300-00007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9" name="Line 502">
            <a:extLst>
              <a:ext uri="{FF2B5EF4-FFF2-40B4-BE49-F238E27FC236}">
                <a16:creationId xmlns:a16="http://schemas.microsoft.com/office/drawing/2014/main" xmlns="" id="{00000000-0008-0000-0300-00007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" name="Line 503">
            <a:extLst>
              <a:ext uri="{FF2B5EF4-FFF2-40B4-BE49-F238E27FC236}">
                <a16:creationId xmlns:a16="http://schemas.microsoft.com/office/drawing/2014/main" xmlns="" id="{00000000-0008-0000-0300-00007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" name="Line 504">
            <a:extLst>
              <a:ext uri="{FF2B5EF4-FFF2-40B4-BE49-F238E27FC236}">
                <a16:creationId xmlns:a16="http://schemas.microsoft.com/office/drawing/2014/main" xmlns="" id="{00000000-0008-0000-0300-00007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2" name="Group 505">
          <a:extLst>
            <a:ext uri="{FF2B5EF4-FFF2-40B4-BE49-F238E27FC236}">
              <a16:creationId xmlns:a16="http://schemas.microsoft.com/office/drawing/2014/main" xmlns="" id="{00000000-0008-0000-0300-00007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3" name="Line 506">
            <a:extLst>
              <a:ext uri="{FF2B5EF4-FFF2-40B4-BE49-F238E27FC236}">
                <a16:creationId xmlns:a16="http://schemas.microsoft.com/office/drawing/2014/main" xmlns="" id="{00000000-0008-0000-0300-00007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" name="Line 507">
            <a:extLst>
              <a:ext uri="{FF2B5EF4-FFF2-40B4-BE49-F238E27FC236}">
                <a16:creationId xmlns:a16="http://schemas.microsoft.com/office/drawing/2014/main" xmlns="" id="{00000000-0008-0000-0300-00007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" name="Line 508">
            <a:extLst>
              <a:ext uri="{FF2B5EF4-FFF2-40B4-BE49-F238E27FC236}">
                <a16:creationId xmlns:a16="http://schemas.microsoft.com/office/drawing/2014/main" xmlns="" id="{00000000-0008-0000-0300-00007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6" name="Group 509">
          <a:extLst>
            <a:ext uri="{FF2B5EF4-FFF2-40B4-BE49-F238E27FC236}">
              <a16:creationId xmlns:a16="http://schemas.microsoft.com/office/drawing/2014/main" xmlns="" id="{00000000-0008-0000-0300-00007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7" name="Line 510">
            <a:extLst>
              <a:ext uri="{FF2B5EF4-FFF2-40B4-BE49-F238E27FC236}">
                <a16:creationId xmlns:a16="http://schemas.microsoft.com/office/drawing/2014/main" xmlns="" id="{00000000-0008-0000-0300-00007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" name="Line 511">
            <a:extLst>
              <a:ext uri="{FF2B5EF4-FFF2-40B4-BE49-F238E27FC236}">
                <a16:creationId xmlns:a16="http://schemas.microsoft.com/office/drawing/2014/main" xmlns="" id="{00000000-0008-0000-0300-00008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" name="Line 512">
            <a:extLst>
              <a:ext uri="{FF2B5EF4-FFF2-40B4-BE49-F238E27FC236}">
                <a16:creationId xmlns:a16="http://schemas.microsoft.com/office/drawing/2014/main" xmlns="" id="{00000000-0008-0000-0300-00008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0" name="Group 513">
          <a:extLst>
            <a:ext uri="{FF2B5EF4-FFF2-40B4-BE49-F238E27FC236}">
              <a16:creationId xmlns:a16="http://schemas.microsoft.com/office/drawing/2014/main" xmlns="" id="{00000000-0008-0000-0300-00008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1" name="Line 514">
            <a:extLst>
              <a:ext uri="{FF2B5EF4-FFF2-40B4-BE49-F238E27FC236}">
                <a16:creationId xmlns:a16="http://schemas.microsoft.com/office/drawing/2014/main" xmlns="" id="{00000000-0008-0000-0300-00008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" name="Line 515">
            <a:extLst>
              <a:ext uri="{FF2B5EF4-FFF2-40B4-BE49-F238E27FC236}">
                <a16:creationId xmlns:a16="http://schemas.microsoft.com/office/drawing/2014/main" xmlns="" id="{00000000-0008-0000-0300-00008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" name="Line 516">
            <a:extLst>
              <a:ext uri="{FF2B5EF4-FFF2-40B4-BE49-F238E27FC236}">
                <a16:creationId xmlns:a16="http://schemas.microsoft.com/office/drawing/2014/main" xmlns="" id="{00000000-0008-0000-0300-00008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4" name="Group 517">
          <a:extLst>
            <a:ext uri="{FF2B5EF4-FFF2-40B4-BE49-F238E27FC236}">
              <a16:creationId xmlns:a16="http://schemas.microsoft.com/office/drawing/2014/main" xmlns="" id="{00000000-0008-0000-0300-00008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5" name="Line 518">
            <a:extLst>
              <a:ext uri="{FF2B5EF4-FFF2-40B4-BE49-F238E27FC236}">
                <a16:creationId xmlns:a16="http://schemas.microsoft.com/office/drawing/2014/main" xmlns="" id="{00000000-0008-0000-0300-00008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" name="Line 519">
            <a:extLst>
              <a:ext uri="{FF2B5EF4-FFF2-40B4-BE49-F238E27FC236}">
                <a16:creationId xmlns:a16="http://schemas.microsoft.com/office/drawing/2014/main" xmlns="" id="{00000000-0008-0000-0300-00008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" name="Line 520">
            <a:extLst>
              <a:ext uri="{FF2B5EF4-FFF2-40B4-BE49-F238E27FC236}">
                <a16:creationId xmlns:a16="http://schemas.microsoft.com/office/drawing/2014/main" xmlns="" id="{00000000-0008-0000-0300-00008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8" name="Group 521">
          <a:extLst>
            <a:ext uri="{FF2B5EF4-FFF2-40B4-BE49-F238E27FC236}">
              <a16:creationId xmlns:a16="http://schemas.microsoft.com/office/drawing/2014/main" xmlns="" id="{00000000-0008-0000-0300-00008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9" name="Line 522">
            <a:extLst>
              <a:ext uri="{FF2B5EF4-FFF2-40B4-BE49-F238E27FC236}">
                <a16:creationId xmlns:a16="http://schemas.microsoft.com/office/drawing/2014/main" xmlns="" id="{00000000-0008-0000-0300-00008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" name="Line 523">
            <a:extLst>
              <a:ext uri="{FF2B5EF4-FFF2-40B4-BE49-F238E27FC236}">
                <a16:creationId xmlns:a16="http://schemas.microsoft.com/office/drawing/2014/main" xmlns="" id="{00000000-0008-0000-0300-00008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" name="Line 524">
            <a:extLst>
              <a:ext uri="{FF2B5EF4-FFF2-40B4-BE49-F238E27FC236}">
                <a16:creationId xmlns:a16="http://schemas.microsoft.com/office/drawing/2014/main" xmlns="" id="{00000000-0008-0000-0300-00008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2" name="Group 525">
          <a:extLst>
            <a:ext uri="{FF2B5EF4-FFF2-40B4-BE49-F238E27FC236}">
              <a16:creationId xmlns:a16="http://schemas.microsoft.com/office/drawing/2014/main" xmlns="" id="{00000000-0008-0000-0300-00008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43" name="Line 526">
            <a:extLst>
              <a:ext uri="{FF2B5EF4-FFF2-40B4-BE49-F238E27FC236}">
                <a16:creationId xmlns:a16="http://schemas.microsoft.com/office/drawing/2014/main" xmlns="" id="{00000000-0008-0000-0300-00008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" name="Line 527">
            <a:extLst>
              <a:ext uri="{FF2B5EF4-FFF2-40B4-BE49-F238E27FC236}">
                <a16:creationId xmlns:a16="http://schemas.microsoft.com/office/drawing/2014/main" xmlns="" id="{00000000-0008-0000-0300-00009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" name="Line 528">
            <a:extLst>
              <a:ext uri="{FF2B5EF4-FFF2-40B4-BE49-F238E27FC236}">
                <a16:creationId xmlns:a16="http://schemas.microsoft.com/office/drawing/2014/main" xmlns="" id="{00000000-0008-0000-0300-00009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6" name="Group 529">
          <a:extLst>
            <a:ext uri="{FF2B5EF4-FFF2-40B4-BE49-F238E27FC236}">
              <a16:creationId xmlns:a16="http://schemas.microsoft.com/office/drawing/2014/main" xmlns="" id="{00000000-0008-0000-0300-00009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47" name="Line 530">
            <a:extLst>
              <a:ext uri="{FF2B5EF4-FFF2-40B4-BE49-F238E27FC236}">
                <a16:creationId xmlns:a16="http://schemas.microsoft.com/office/drawing/2014/main" xmlns="" id="{00000000-0008-0000-0300-00009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" name="Line 531">
            <a:extLst>
              <a:ext uri="{FF2B5EF4-FFF2-40B4-BE49-F238E27FC236}">
                <a16:creationId xmlns:a16="http://schemas.microsoft.com/office/drawing/2014/main" xmlns="" id="{00000000-0008-0000-0300-00009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" name="Line 532">
            <a:extLst>
              <a:ext uri="{FF2B5EF4-FFF2-40B4-BE49-F238E27FC236}">
                <a16:creationId xmlns:a16="http://schemas.microsoft.com/office/drawing/2014/main" xmlns="" id="{00000000-0008-0000-0300-00009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50" name="Group 533">
          <a:extLst>
            <a:ext uri="{FF2B5EF4-FFF2-40B4-BE49-F238E27FC236}">
              <a16:creationId xmlns:a16="http://schemas.microsoft.com/office/drawing/2014/main" xmlns="" id="{00000000-0008-0000-0300-00009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51" name="Line 534">
            <a:extLst>
              <a:ext uri="{FF2B5EF4-FFF2-40B4-BE49-F238E27FC236}">
                <a16:creationId xmlns:a16="http://schemas.microsoft.com/office/drawing/2014/main" xmlns="" id="{00000000-0008-0000-0300-00009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" name="Line 535">
            <a:extLst>
              <a:ext uri="{FF2B5EF4-FFF2-40B4-BE49-F238E27FC236}">
                <a16:creationId xmlns:a16="http://schemas.microsoft.com/office/drawing/2014/main" xmlns="" id="{00000000-0008-0000-0300-00009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" name="Line 536">
            <a:extLst>
              <a:ext uri="{FF2B5EF4-FFF2-40B4-BE49-F238E27FC236}">
                <a16:creationId xmlns:a16="http://schemas.microsoft.com/office/drawing/2014/main" xmlns="" id="{00000000-0008-0000-0300-00009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54" name="Group 537">
          <a:extLst>
            <a:ext uri="{FF2B5EF4-FFF2-40B4-BE49-F238E27FC236}">
              <a16:creationId xmlns:a16="http://schemas.microsoft.com/office/drawing/2014/main" xmlns="" id="{00000000-0008-0000-0300-00009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55" name="Line 538">
            <a:extLst>
              <a:ext uri="{FF2B5EF4-FFF2-40B4-BE49-F238E27FC236}">
                <a16:creationId xmlns:a16="http://schemas.microsoft.com/office/drawing/2014/main" xmlns="" id="{00000000-0008-0000-0300-00009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" name="Line 539">
            <a:extLst>
              <a:ext uri="{FF2B5EF4-FFF2-40B4-BE49-F238E27FC236}">
                <a16:creationId xmlns:a16="http://schemas.microsoft.com/office/drawing/2014/main" xmlns="" id="{00000000-0008-0000-0300-00009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" name="Line 540">
            <a:extLst>
              <a:ext uri="{FF2B5EF4-FFF2-40B4-BE49-F238E27FC236}">
                <a16:creationId xmlns:a16="http://schemas.microsoft.com/office/drawing/2014/main" xmlns="" id="{00000000-0008-0000-0300-00009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58" name="Group 541">
          <a:extLst>
            <a:ext uri="{FF2B5EF4-FFF2-40B4-BE49-F238E27FC236}">
              <a16:creationId xmlns:a16="http://schemas.microsoft.com/office/drawing/2014/main" xmlns="" id="{00000000-0008-0000-0300-00009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59" name="Line 542">
            <a:extLst>
              <a:ext uri="{FF2B5EF4-FFF2-40B4-BE49-F238E27FC236}">
                <a16:creationId xmlns:a16="http://schemas.microsoft.com/office/drawing/2014/main" xmlns="" id="{00000000-0008-0000-0300-00009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" name="Line 543">
            <a:extLst>
              <a:ext uri="{FF2B5EF4-FFF2-40B4-BE49-F238E27FC236}">
                <a16:creationId xmlns:a16="http://schemas.microsoft.com/office/drawing/2014/main" xmlns="" id="{00000000-0008-0000-0300-0000A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" name="Line 544">
            <a:extLst>
              <a:ext uri="{FF2B5EF4-FFF2-40B4-BE49-F238E27FC236}">
                <a16:creationId xmlns:a16="http://schemas.microsoft.com/office/drawing/2014/main" xmlns="" id="{00000000-0008-0000-0300-0000A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62" name="Group 545">
          <a:extLst>
            <a:ext uri="{FF2B5EF4-FFF2-40B4-BE49-F238E27FC236}">
              <a16:creationId xmlns:a16="http://schemas.microsoft.com/office/drawing/2014/main" xmlns="" id="{00000000-0008-0000-0300-0000A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63" name="Line 546">
            <a:extLst>
              <a:ext uri="{FF2B5EF4-FFF2-40B4-BE49-F238E27FC236}">
                <a16:creationId xmlns:a16="http://schemas.microsoft.com/office/drawing/2014/main" xmlns="" id="{00000000-0008-0000-0300-0000A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" name="Line 547">
            <a:extLst>
              <a:ext uri="{FF2B5EF4-FFF2-40B4-BE49-F238E27FC236}">
                <a16:creationId xmlns:a16="http://schemas.microsoft.com/office/drawing/2014/main" xmlns="" id="{00000000-0008-0000-0300-0000A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" name="Line 548">
            <a:extLst>
              <a:ext uri="{FF2B5EF4-FFF2-40B4-BE49-F238E27FC236}">
                <a16:creationId xmlns:a16="http://schemas.microsoft.com/office/drawing/2014/main" xmlns="" id="{00000000-0008-0000-0300-0000A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66" name="Group 549">
          <a:extLst>
            <a:ext uri="{FF2B5EF4-FFF2-40B4-BE49-F238E27FC236}">
              <a16:creationId xmlns:a16="http://schemas.microsoft.com/office/drawing/2014/main" xmlns="" id="{00000000-0008-0000-0300-0000A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67" name="Line 550">
            <a:extLst>
              <a:ext uri="{FF2B5EF4-FFF2-40B4-BE49-F238E27FC236}">
                <a16:creationId xmlns:a16="http://schemas.microsoft.com/office/drawing/2014/main" xmlns="" id="{00000000-0008-0000-0300-0000A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" name="Line 551">
            <a:extLst>
              <a:ext uri="{FF2B5EF4-FFF2-40B4-BE49-F238E27FC236}">
                <a16:creationId xmlns:a16="http://schemas.microsoft.com/office/drawing/2014/main" xmlns="" id="{00000000-0008-0000-0300-0000A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" name="Line 552">
            <a:extLst>
              <a:ext uri="{FF2B5EF4-FFF2-40B4-BE49-F238E27FC236}">
                <a16:creationId xmlns:a16="http://schemas.microsoft.com/office/drawing/2014/main" xmlns="" id="{00000000-0008-0000-0300-0000A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70" name="Group 553">
          <a:extLst>
            <a:ext uri="{FF2B5EF4-FFF2-40B4-BE49-F238E27FC236}">
              <a16:creationId xmlns:a16="http://schemas.microsoft.com/office/drawing/2014/main" xmlns="" id="{00000000-0008-0000-0300-0000A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71" name="Line 554">
            <a:extLst>
              <a:ext uri="{FF2B5EF4-FFF2-40B4-BE49-F238E27FC236}">
                <a16:creationId xmlns:a16="http://schemas.microsoft.com/office/drawing/2014/main" xmlns="" id="{00000000-0008-0000-0300-0000A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" name="Line 555">
            <a:extLst>
              <a:ext uri="{FF2B5EF4-FFF2-40B4-BE49-F238E27FC236}">
                <a16:creationId xmlns:a16="http://schemas.microsoft.com/office/drawing/2014/main" xmlns="" id="{00000000-0008-0000-0300-0000A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" name="Line 556">
            <a:extLst>
              <a:ext uri="{FF2B5EF4-FFF2-40B4-BE49-F238E27FC236}">
                <a16:creationId xmlns:a16="http://schemas.microsoft.com/office/drawing/2014/main" xmlns="" id="{00000000-0008-0000-0300-0000A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74" name="Group 557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75" name="Line 558">
            <a:extLst>
              <a:ext uri="{FF2B5EF4-FFF2-40B4-BE49-F238E27FC236}">
                <a16:creationId xmlns:a16="http://schemas.microsoft.com/office/drawing/2014/main" xmlns="" id="{00000000-0008-0000-0300-0000A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" name="Line 559">
            <a:extLst>
              <a:ext uri="{FF2B5EF4-FFF2-40B4-BE49-F238E27FC236}">
                <a16:creationId xmlns:a16="http://schemas.microsoft.com/office/drawing/2014/main" xmlns="" id="{00000000-0008-0000-0300-0000B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" name="Line 560">
            <a:extLst>
              <a:ext uri="{FF2B5EF4-FFF2-40B4-BE49-F238E27FC236}">
                <a16:creationId xmlns:a16="http://schemas.microsoft.com/office/drawing/2014/main" xmlns="" id="{00000000-0008-0000-0300-0000B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78" name="Group 561">
          <a:extLst>
            <a:ext uri="{FF2B5EF4-FFF2-40B4-BE49-F238E27FC236}">
              <a16:creationId xmlns:a16="http://schemas.microsoft.com/office/drawing/2014/main" xmlns="" id="{00000000-0008-0000-0300-0000B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79" name="Line 562">
            <a:extLst>
              <a:ext uri="{FF2B5EF4-FFF2-40B4-BE49-F238E27FC236}">
                <a16:creationId xmlns:a16="http://schemas.microsoft.com/office/drawing/2014/main" xmlns="" id="{00000000-0008-0000-0300-0000B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" name="Line 563">
            <a:extLst>
              <a:ext uri="{FF2B5EF4-FFF2-40B4-BE49-F238E27FC236}">
                <a16:creationId xmlns:a16="http://schemas.microsoft.com/office/drawing/2014/main" xmlns="" id="{00000000-0008-0000-0300-0000B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" name="Line 564">
            <a:extLst>
              <a:ext uri="{FF2B5EF4-FFF2-40B4-BE49-F238E27FC236}">
                <a16:creationId xmlns:a16="http://schemas.microsoft.com/office/drawing/2014/main" xmlns="" id="{00000000-0008-0000-0300-0000B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82" name="Group 565">
          <a:extLst>
            <a:ext uri="{FF2B5EF4-FFF2-40B4-BE49-F238E27FC236}">
              <a16:creationId xmlns:a16="http://schemas.microsoft.com/office/drawing/2014/main" xmlns="" id="{00000000-0008-0000-0300-0000B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83" name="Line 566">
            <a:extLst>
              <a:ext uri="{FF2B5EF4-FFF2-40B4-BE49-F238E27FC236}">
                <a16:creationId xmlns:a16="http://schemas.microsoft.com/office/drawing/2014/main" xmlns="" id="{00000000-0008-0000-0300-0000B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" name="Line 567">
            <a:extLst>
              <a:ext uri="{FF2B5EF4-FFF2-40B4-BE49-F238E27FC236}">
                <a16:creationId xmlns:a16="http://schemas.microsoft.com/office/drawing/2014/main" xmlns="" id="{00000000-0008-0000-0300-0000B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" name="Line 568">
            <a:extLst>
              <a:ext uri="{FF2B5EF4-FFF2-40B4-BE49-F238E27FC236}">
                <a16:creationId xmlns:a16="http://schemas.microsoft.com/office/drawing/2014/main" xmlns="" id="{00000000-0008-0000-0300-0000B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86" name="Group 569">
          <a:extLst>
            <a:ext uri="{FF2B5EF4-FFF2-40B4-BE49-F238E27FC236}">
              <a16:creationId xmlns:a16="http://schemas.microsoft.com/office/drawing/2014/main" xmlns="" id="{00000000-0008-0000-0300-0000B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87" name="Line 570">
            <a:extLst>
              <a:ext uri="{FF2B5EF4-FFF2-40B4-BE49-F238E27FC236}">
                <a16:creationId xmlns:a16="http://schemas.microsoft.com/office/drawing/2014/main" xmlns="" id="{00000000-0008-0000-0300-0000B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" name="Line 571">
            <a:extLst>
              <a:ext uri="{FF2B5EF4-FFF2-40B4-BE49-F238E27FC236}">
                <a16:creationId xmlns:a16="http://schemas.microsoft.com/office/drawing/2014/main" xmlns="" id="{00000000-0008-0000-0300-0000B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" name="Line 572">
            <a:extLst>
              <a:ext uri="{FF2B5EF4-FFF2-40B4-BE49-F238E27FC236}">
                <a16:creationId xmlns:a16="http://schemas.microsoft.com/office/drawing/2014/main" xmlns="" id="{00000000-0008-0000-0300-0000B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90" name="Group 573">
          <a:extLst>
            <a:ext uri="{FF2B5EF4-FFF2-40B4-BE49-F238E27FC236}">
              <a16:creationId xmlns:a16="http://schemas.microsoft.com/office/drawing/2014/main" xmlns="" id="{00000000-0008-0000-0300-0000B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91" name="Line 574">
            <a:extLst>
              <a:ext uri="{FF2B5EF4-FFF2-40B4-BE49-F238E27FC236}">
                <a16:creationId xmlns:a16="http://schemas.microsoft.com/office/drawing/2014/main" xmlns="" id="{00000000-0008-0000-0300-0000B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" name="Line 575">
            <a:extLst>
              <a:ext uri="{FF2B5EF4-FFF2-40B4-BE49-F238E27FC236}">
                <a16:creationId xmlns:a16="http://schemas.microsoft.com/office/drawing/2014/main" xmlns="" id="{00000000-0008-0000-0300-0000C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" name="Line 576">
            <a:extLst>
              <a:ext uri="{FF2B5EF4-FFF2-40B4-BE49-F238E27FC236}">
                <a16:creationId xmlns:a16="http://schemas.microsoft.com/office/drawing/2014/main" xmlns="" id="{00000000-0008-0000-0300-0000C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194" name="Group 385">
          <a:extLst>
            <a:ext uri="{FF2B5EF4-FFF2-40B4-BE49-F238E27FC236}">
              <a16:creationId xmlns:a16="http://schemas.microsoft.com/office/drawing/2014/main" xmlns="" id="{00000000-0008-0000-0300-0000C2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195" name="Line 386">
            <a:extLst>
              <a:ext uri="{FF2B5EF4-FFF2-40B4-BE49-F238E27FC236}">
                <a16:creationId xmlns:a16="http://schemas.microsoft.com/office/drawing/2014/main" xmlns="" id="{00000000-0008-0000-0300-0000C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" name="Line 387">
            <a:extLst>
              <a:ext uri="{FF2B5EF4-FFF2-40B4-BE49-F238E27FC236}">
                <a16:creationId xmlns:a16="http://schemas.microsoft.com/office/drawing/2014/main" xmlns="" id="{00000000-0008-0000-0300-0000C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" name="Line 388">
            <a:extLst>
              <a:ext uri="{FF2B5EF4-FFF2-40B4-BE49-F238E27FC236}">
                <a16:creationId xmlns:a16="http://schemas.microsoft.com/office/drawing/2014/main" xmlns="" id="{00000000-0008-0000-0300-0000C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198" name="Group 389">
          <a:extLst>
            <a:ext uri="{FF2B5EF4-FFF2-40B4-BE49-F238E27FC236}">
              <a16:creationId xmlns:a16="http://schemas.microsoft.com/office/drawing/2014/main" xmlns="" id="{00000000-0008-0000-0300-0000C6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199" name="Line 390">
            <a:extLst>
              <a:ext uri="{FF2B5EF4-FFF2-40B4-BE49-F238E27FC236}">
                <a16:creationId xmlns:a16="http://schemas.microsoft.com/office/drawing/2014/main" xmlns="" id="{00000000-0008-0000-0300-0000C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" name="Line 391">
            <a:extLst>
              <a:ext uri="{FF2B5EF4-FFF2-40B4-BE49-F238E27FC236}">
                <a16:creationId xmlns:a16="http://schemas.microsoft.com/office/drawing/2014/main" xmlns="" id="{00000000-0008-0000-0300-0000C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" name="Line 392">
            <a:extLst>
              <a:ext uri="{FF2B5EF4-FFF2-40B4-BE49-F238E27FC236}">
                <a16:creationId xmlns:a16="http://schemas.microsoft.com/office/drawing/2014/main" xmlns="" id="{00000000-0008-0000-0300-0000C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02" name="Group 393">
          <a:extLst>
            <a:ext uri="{FF2B5EF4-FFF2-40B4-BE49-F238E27FC236}">
              <a16:creationId xmlns:a16="http://schemas.microsoft.com/office/drawing/2014/main" xmlns="" id="{00000000-0008-0000-0300-0000CA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03" name="Line 394">
            <a:extLst>
              <a:ext uri="{FF2B5EF4-FFF2-40B4-BE49-F238E27FC236}">
                <a16:creationId xmlns:a16="http://schemas.microsoft.com/office/drawing/2014/main" xmlns="" id="{00000000-0008-0000-0300-0000C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" name="Line 395">
            <a:extLst>
              <a:ext uri="{FF2B5EF4-FFF2-40B4-BE49-F238E27FC236}">
                <a16:creationId xmlns:a16="http://schemas.microsoft.com/office/drawing/2014/main" xmlns="" id="{00000000-0008-0000-0300-0000C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" name="Line 396">
            <a:extLst>
              <a:ext uri="{FF2B5EF4-FFF2-40B4-BE49-F238E27FC236}">
                <a16:creationId xmlns:a16="http://schemas.microsoft.com/office/drawing/2014/main" xmlns="" id="{00000000-0008-0000-0300-0000C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06" name="Group 397">
          <a:extLst>
            <a:ext uri="{FF2B5EF4-FFF2-40B4-BE49-F238E27FC236}">
              <a16:creationId xmlns:a16="http://schemas.microsoft.com/office/drawing/2014/main" xmlns="" id="{00000000-0008-0000-0300-0000CE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07" name="Line 398">
            <a:extLst>
              <a:ext uri="{FF2B5EF4-FFF2-40B4-BE49-F238E27FC236}">
                <a16:creationId xmlns:a16="http://schemas.microsoft.com/office/drawing/2014/main" xmlns="" id="{00000000-0008-0000-0300-0000C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" name="Line 399">
            <a:extLst>
              <a:ext uri="{FF2B5EF4-FFF2-40B4-BE49-F238E27FC236}">
                <a16:creationId xmlns:a16="http://schemas.microsoft.com/office/drawing/2014/main" xmlns="" id="{00000000-0008-0000-0300-0000D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" name="Line 400">
            <a:extLst>
              <a:ext uri="{FF2B5EF4-FFF2-40B4-BE49-F238E27FC236}">
                <a16:creationId xmlns:a16="http://schemas.microsoft.com/office/drawing/2014/main" xmlns="" id="{00000000-0008-0000-0300-0000D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10" name="Group 401">
          <a:extLst>
            <a:ext uri="{FF2B5EF4-FFF2-40B4-BE49-F238E27FC236}">
              <a16:creationId xmlns:a16="http://schemas.microsoft.com/office/drawing/2014/main" xmlns="" id="{00000000-0008-0000-0300-0000D2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11" name="Line 402">
            <a:extLst>
              <a:ext uri="{FF2B5EF4-FFF2-40B4-BE49-F238E27FC236}">
                <a16:creationId xmlns:a16="http://schemas.microsoft.com/office/drawing/2014/main" xmlns="" id="{00000000-0008-0000-0300-0000D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" name="Line 403">
            <a:extLst>
              <a:ext uri="{FF2B5EF4-FFF2-40B4-BE49-F238E27FC236}">
                <a16:creationId xmlns:a16="http://schemas.microsoft.com/office/drawing/2014/main" xmlns="" id="{00000000-0008-0000-0300-0000D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" name="Line 404">
            <a:extLst>
              <a:ext uri="{FF2B5EF4-FFF2-40B4-BE49-F238E27FC236}">
                <a16:creationId xmlns:a16="http://schemas.microsoft.com/office/drawing/2014/main" xmlns="" id="{00000000-0008-0000-0300-0000D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14" name="Group 405">
          <a:extLst>
            <a:ext uri="{FF2B5EF4-FFF2-40B4-BE49-F238E27FC236}">
              <a16:creationId xmlns:a16="http://schemas.microsoft.com/office/drawing/2014/main" xmlns="" id="{00000000-0008-0000-0300-0000D6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15" name="Line 406">
            <a:extLst>
              <a:ext uri="{FF2B5EF4-FFF2-40B4-BE49-F238E27FC236}">
                <a16:creationId xmlns:a16="http://schemas.microsoft.com/office/drawing/2014/main" xmlns="" id="{00000000-0008-0000-0300-0000D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" name="Line 407">
            <a:extLst>
              <a:ext uri="{FF2B5EF4-FFF2-40B4-BE49-F238E27FC236}">
                <a16:creationId xmlns:a16="http://schemas.microsoft.com/office/drawing/2014/main" xmlns="" id="{00000000-0008-0000-0300-0000D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" name="Line 408">
            <a:extLst>
              <a:ext uri="{FF2B5EF4-FFF2-40B4-BE49-F238E27FC236}">
                <a16:creationId xmlns:a16="http://schemas.microsoft.com/office/drawing/2014/main" xmlns="" id="{00000000-0008-0000-0300-0000D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18" name="Group 409">
          <a:extLst>
            <a:ext uri="{FF2B5EF4-FFF2-40B4-BE49-F238E27FC236}">
              <a16:creationId xmlns:a16="http://schemas.microsoft.com/office/drawing/2014/main" xmlns="" id="{00000000-0008-0000-0300-0000DA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19" name="Line 410">
            <a:extLst>
              <a:ext uri="{FF2B5EF4-FFF2-40B4-BE49-F238E27FC236}">
                <a16:creationId xmlns:a16="http://schemas.microsoft.com/office/drawing/2014/main" xmlns="" id="{00000000-0008-0000-0300-0000D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" name="Line 411">
            <a:extLst>
              <a:ext uri="{FF2B5EF4-FFF2-40B4-BE49-F238E27FC236}">
                <a16:creationId xmlns:a16="http://schemas.microsoft.com/office/drawing/2014/main" xmlns="" id="{00000000-0008-0000-0300-0000D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" name="Line 412">
            <a:extLst>
              <a:ext uri="{FF2B5EF4-FFF2-40B4-BE49-F238E27FC236}">
                <a16:creationId xmlns:a16="http://schemas.microsoft.com/office/drawing/2014/main" xmlns="" id="{00000000-0008-0000-0300-0000D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22" name="Group 413">
          <a:extLst>
            <a:ext uri="{FF2B5EF4-FFF2-40B4-BE49-F238E27FC236}">
              <a16:creationId xmlns:a16="http://schemas.microsoft.com/office/drawing/2014/main" xmlns="" id="{00000000-0008-0000-0300-0000DE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23" name="Line 414">
            <a:extLst>
              <a:ext uri="{FF2B5EF4-FFF2-40B4-BE49-F238E27FC236}">
                <a16:creationId xmlns:a16="http://schemas.microsoft.com/office/drawing/2014/main" xmlns="" id="{00000000-0008-0000-0300-0000D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" name="Line 415">
            <a:extLst>
              <a:ext uri="{FF2B5EF4-FFF2-40B4-BE49-F238E27FC236}">
                <a16:creationId xmlns:a16="http://schemas.microsoft.com/office/drawing/2014/main" xmlns="" id="{00000000-0008-0000-0300-0000E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" name="Line 416">
            <a:extLst>
              <a:ext uri="{FF2B5EF4-FFF2-40B4-BE49-F238E27FC236}">
                <a16:creationId xmlns:a16="http://schemas.microsoft.com/office/drawing/2014/main" xmlns="" id="{00000000-0008-0000-0300-0000E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26" name="Group 417">
          <a:extLst>
            <a:ext uri="{FF2B5EF4-FFF2-40B4-BE49-F238E27FC236}">
              <a16:creationId xmlns:a16="http://schemas.microsoft.com/office/drawing/2014/main" xmlns="" id="{00000000-0008-0000-0300-0000E2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27" name="Line 418">
            <a:extLst>
              <a:ext uri="{FF2B5EF4-FFF2-40B4-BE49-F238E27FC236}">
                <a16:creationId xmlns:a16="http://schemas.microsoft.com/office/drawing/2014/main" xmlns="" id="{00000000-0008-0000-0300-0000E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" name="Line 419">
            <a:extLst>
              <a:ext uri="{FF2B5EF4-FFF2-40B4-BE49-F238E27FC236}">
                <a16:creationId xmlns:a16="http://schemas.microsoft.com/office/drawing/2014/main" xmlns="" id="{00000000-0008-0000-0300-0000E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" name="Line 420">
            <a:extLst>
              <a:ext uri="{FF2B5EF4-FFF2-40B4-BE49-F238E27FC236}">
                <a16:creationId xmlns:a16="http://schemas.microsoft.com/office/drawing/2014/main" xmlns="" id="{00000000-0008-0000-0300-0000E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30" name="Group 421">
          <a:extLst>
            <a:ext uri="{FF2B5EF4-FFF2-40B4-BE49-F238E27FC236}">
              <a16:creationId xmlns:a16="http://schemas.microsoft.com/office/drawing/2014/main" xmlns="" id="{00000000-0008-0000-0300-0000E6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31" name="Line 422">
            <a:extLst>
              <a:ext uri="{FF2B5EF4-FFF2-40B4-BE49-F238E27FC236}">
                <a16:creationId xmlns:a16="http://schemas.microsoft.com/office/drawing/2014/main" xmlns="" id="{00000000-0008-0000-0300-0000E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" name="Line 423">
            <a:extLst>
              <a:ext uri="{FF2B5EF4-FFF2-40B4-BE49-F238E27FC236}">
                <a16:creationId xmlns:a16="http://schemas.microsoft.com/office/drawing/2014/main" xmlns="" id="{00000000-0008-0000-0300-0000E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3" name="Line 424">
            <a:extLst>
              <a:ext uri="{FF2B5EF4-FFF2-40B4-BE49-F238E27FC236}">
                <a16:creationId xmlns:a16="http://schemas.microsoft.com/office/drawing/2014/main" xmlns="" id="{00000000-0008-0000-0300-0000E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34" name="Group 425">
          <a:extLst>
            <a:ext uri="{FF2B5EF4-FFF2-40B4-BE49-F238E27FC236}">
              <a16:creationId xmlns:a16="http://schemas.microsoft.com/office/drawing/2014/main" xmlns="" id="{00000000-0008-0000-0300-0000EA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35" name="Line 426">
            <a:extLst>
              <a:ext uri="{FF2B5EF4-FFF2-40B4-BE49-F238E27FC236}">
                <a16:creationId xmlns:a16="http://schemas.microsoft.com/office/drawing/2014/main" xmlns="" id="{00000000-0008-0000-0300-0000E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" name="Line 427">
            <a:extLst>
              <a:ext uri="{FF2B5EF4-FFF2-40B4-BE49-F238E27FC236}">
                <a16:creationId xmlns:a16="http://schemas.microsoft.com/office/drawing/2014/main" xmlns="" id="{00000000-0008-0000-0300-0000E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7" name="Line 428">
            <a:extLst>
              <a:ext uri="{FF2B5EF4-FFF2-40B4-BE49-F238E27FC236}">
                <a16:creationId xmlns:a16="http://schemas.microsoft.com/office/drawing/2014/main" xmlns="" id="{00000000-0008-0000-0300-0000E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38" name="Group 429">
          <a:extLst>
            <a:ext uri="{FF2B5EF4-FFF2-40B4-BE49-F238E27FC236}">
              <a16:creationId xmlns:a16="http://schemas.microsoft.com/office/drawing/2014/main" xmlns="" id="{00000000-0008-0000-0300-0000EE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39" name="Line 430">
            <a:extLst>
              <a:ext uri="{FF2B5EF4-FFF2-40B4-BE49-F238E27FC236}">
                <a16:creationId xmlns:a16="http://schemas.microsoft.com/office/drawing/2014/main" xmlns="" id="{00000000-0008-0000-0300-0000E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" name="Line 431">
            <a:extLst>
              <a:ext uri="{FF2B5EF4-FFF2-40B4-BE49-F238E27FC236}">
                <a16:creationId xmlns:a16="http://schemas.microsoft.com/office/drawing/2014/main" xmlns="" id="{00000000-0008-0000-0300-0000F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" name="Line 432">
            <a:extLst>
              <a:ext uri="{FF2B5EF4-FFF2-40B4-BE49-F238E27FC236}">
                <a16:creationId xmlns:a16="http://schemas.microsoft.com/office/drawing/2014/main" xmlns="" id="{00000000-0008-0000-0300-0000F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42" name="Group 433">
          <a:extLst>
            <a:ext uri="{FF2B5EF4-FFF2-40B4-BE49-F238E27FC236}">
              <a16:creationId xmlns:a16="http://schemas.microsoft.com/office/drawing/2014/main" xmlns="" id="{00000000-0008-0000-0300-0000F2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43" name="Line 434">
            <a:extLst>
              <a:ext uri="{FF2B5EF4-FFF2-40B4-BE49-F238E27FC236}">
                <a16:creationId xmlns:a16="http://schemas.microsoft.com/office/drawing/2014/main" xmlns="" id="{00000000-0008-0000-0300-0000F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" name="Line 435">
            <a:extLst>
              <a:ext uri="{FF2B5EF4-FFF2-40B4-BE49-F238E27FC236}">
                <a16:creationId xmlns:a16="http://schemas.microsoft.com/office/drawing/2014/main" xmlns="" id="{00000000-0008-0000-0300-0000F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5" name="Line 436">
            <a:extLst>
              <a:ext uri="{FF2B5EF4-FFF2-40B4-BE49-F238E27FC236}">
                <a16:creationId xmlns:a16="http://schemas.microsoft.com/office/drawing/2014/main" xmlns="" id="{00000000-0008-0000-0300-0000F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46" name="Group 437">
          <a:extLst>
            <a:ext uri="{FF2B5EF4-FFF2-40B4-BE49-F238E27FC236}">
              <a16:creationId xmlns:a16="http://schemas.microsoft.com/office/drawing/2014/main" xmlns="" id="{00000000-0008-0000-0300-0000F6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47" name="Line 438">
            <a:extLst>
              <a:ext uri="{FF2B5EF4-FFF2-40B4-BE49-F238E27FC236}">
                <a16:creationId xmlns:a16="http://schemas.microsoft.com/office/drawing/2014/main" xmlns="" id="{00000000-0008-0000-0300-0000F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" name="Line 439">
            <a:extLst>
              <a:ext uri="{FF2B5EF4-FFF2-40B4-BE49-F238E27FC236}">
                <a16:creationId xmlns:a16="http://schemas.microsoft.com/office/drawing/2014/main" xmlns="" id="{00000000-0008-0000-0300-0000F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9" name="Line 440">
            <a:extLst>
              <a:ext uri="{FF2B5EF4-FFF2-40B4-BE49-F238E27FC236}">
                <a16:creationId xmlns:a16="http://schemas.microsoft.com/office/drawing/2014/main" xmlns="" id="{00000000-0008-0000-0300-0000F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50" name="Group 441">
          <a:extLst>
            <a:ext uri="{FF2B5EF4-FFF2-40B4-BE49-F238E27FC236}">
              <a16:creationId xmlns:a16="http://schemas.microsoft.com/office/drawing/2014/main" xmlns="" id="{00000000-0008-0000-0300-0000FA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51" name="Line 442">
            <a:extLst>
              <a:ext uri="{FF2B5EF4-FFF2-40B4-BE49-F238E27FC236}">
                <a16:creationId xmlns:a16="http://schemas.microsoft.com/office/drawing/2014/main" xmlns="" id="{00000000-0008-0000-0300-0000F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" name="Line 443">
            <a:extLst>
              <a:ext uri="{FF2B5EF4-FFF2-40B4-BE49-F238E27FC236}">
                <a16:creationId xmlns:a16="http://schemas.microsoft.com/office/drawing/2014/main" xmlns="" id="{00000000-0008-0000-0300-0000F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" name="Line 444">
            <a:extLst>
              <a:ext uri="{FF2B5EF4-FFF2-40B4-BE49-F238E27FC236}">
                <a16:creationId xmlns:a16="http://schemas.microsoft.com/office/drawing/2014/main" xmlns="" id="{00000000-0008-0000-0300-0000F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54" name="Group 445">
          <a:extLst>
            <a:ext uri="{FF2B5EF4-FFF2-40B4-BE49-F238E27FC236}">
              <a16:creationId xmlns:a16="http://schemas.microsoft.com/office/drawing/2014/main" xmlns="" id="{00000000-0008-0000-0300-0000FE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55" name="Line 446">
            <a:extLst>
              <a:ext uri="{FF2B5EF4-FFF2-40B4-BE49-F238E27FC236}">
                <a16:creationId xmlns:a16="http://schemas.microsoft.com/office/drawing/2014/main" xmlns="" id="{00000000-0008-0000-0300-0000F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" name="Line 447">
            <a:extLst>
              <a:ext uri="{FF2B5EF4-FFF2-40B4-BE49-F238E27FC236}">
                <a16:creationId xmlns:a16="http://schemas.microsoft.com/office/drawing/2014/main" xmlns="" id="{00000000-0008-0000-0300-00000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" name="Line 448">
            <a:extLst>
              <a:ext uri="{FF2B5EF4-FFF2-40B4-BE49-F238E27FC236}">
                <a16:creationId xmlns:a16="http://schemas.microsoft.com/office/drawing/2014/main" xmlns="" id="{00000000-0008-0000-0300-00000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58" name="Group 449">
          <a:extLst>
            <a:ext uri="{FF2B5EF4-FFF2-40B4-BE49-F238E27FC236}">
              <a16:creationId xmlns:a16="http://schemas.microsoft.com/office/drawing/2014/main" xmlns="" id="{00000000-0008-0000-0300-00000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59" name="Line 450">
            <a:extLst>
              <a:ext uri="{FF2B5EF4-FFF2-40B4-BE49-F238E27FC236}">
                <a16:creationId xmlns:a16="http://schemas.microsoft.com/office/drawing/2014/main" xmlns="" id="{00000000-0008-0000-0300-00000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" name="Line 451">
            <a:extLst>
              <a:ext uri="{FF2B5EF4-FFF2-40B4-BE49-F238E27FC236}">
                <a16:creationId xmlns:a16="http://schemas.microsoft.com/office/drawing/2014/main" xmlns="" id="{00000000-0008-0000-0300-00000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" name="Line 452">
            <a:extLst>
              <a:ext uri="{FF2B5EF4-FFF2-40B4-BE49-F238E27FC236}">
                <a16:creationId xmlns:a16="http://schemas.microsoft.com/office/drawing/2014/main" xmlns="" id="{00000000-0008-0000-0300-00000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62" name="Group 453">
          <a:extLst>
            <a:ext uri="{FF2B5EF4-FFF2-40B4-BE49-F238E27FC236}">
              <a16:creationId xmlns:a16="http://schemas.microsoft.com/office/drawing/2014/main" xmlns="" id="{00000000-0008-0000-0300-00000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63" name="Line 454">
            <a:extLst>
              <a:ext uri="{FF2B5EF4-FFF2-40B4-BE49-F238E27FC236}">
                <a16:creationId xmlns:a16="http://schemas.microsoft.com/office/drawing/2014/main" xmlns="" id="{00000000-0008-0000-0300-00000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" name="Line 455">
            <a:extLst>
              <a:ext uri="{FF2B5EF4-FFF2-40B4-BE49-F238E27FC236}">
                <a16:creationId xmlns:a16="http://schemas.microsoft.com/office/drawing/2014/main" xmlns="" id="{00000000-0008-0000-0300-00000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" name="Line 456">
            <a:extLst>
              <a:ext uri="{FF2B5EF4-FFF2-40B4-BE49-F238E27FC236}">
                <a16:creationId xmlns:a16="http://schemas.microsoft.com/office/drawing/2014/main" xmlns="" id="{00000000-0008-0000-0300-00000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66" name="Group 457">
          <a:extLst>
            <a:ext uri="{FF2B5EF4-FFF2-40B4-BE49-F238E27FC236}">
              <a16:creationId xmlns:a16="http://schemas.microsoft.com/office/drawing/2014/main" xmlns="" id="{00000000-0008-0000-0300-00000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67" name="Line 458">
            <a:extLst>
              <a:ext uri="{FF2B5EF4-FFF2-40B4-BE49-F238E27FC236}">
                <a16:creationId xmlns:a16="http://schemas.microsoft.com/office/drawing/2014/main" xmlns="" id="{00000000-0008-0000-0300-00000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" name="Line 459">
            <a:extLst>
              <a:ext uri="{FF2B5EF4-FFF2-40B4-BE49-F238E27FC236}">
                <a16:creationId xmlns:a16="http://schemas.microsoft.com/office/drawing/2014/main" xmlns="" id="{00000000-0008-0000-0300-00000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9" name="Line 460">
            <a:extLst>
              <a:ext uri="{FF2B5EF4-FFF2-40B4-BE49-F238E27FC236}">
                <a16:creationId xmlns:a16="http://schemas.microsoft.com/office/drawing/2014/main" xmlns="" id="{00000000-0008-0000-0300-00000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70" name="Group 461">
          <a:extLst>
            <a:ext uri="{FF2B5EF4-FFF2-40B4-BE49-F238E27FC236}">
              <a16:creationId xmlns:a16="http://schemas.microsoft.com/office/drawing/2014/main" xmlns="" id="{00000000-0008-0000-0300-00000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71" name="Line 462">
            <a:extLst>
              <a:ext uri="{FF2B5EF4-FFF2-40B4-BE49-F238E27FC236}">
                <a16:creationId xmlns:a16="http://schemas.microsoft.com/office/drawing/2014/main" xmlns="" id="{00000000-0008-0000-0300-00000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" name="Line 463">
            <a:extLst>
              <a:ext uri="{FF2B5EF4-FFF2-40B4-BE49-F238E27FC236}">
                <a16:creationId xmlns:a16="http://schemas.microsoft.com/office/drawing/2014/main" xmlns="" id="{00000000-0008-0000-0300-00001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" name="Line 464">
            <a:extLst>
              <a:ext uri="{FF2B5EF4-FFF2-40B4-BE49-F238E27FC236}">
                <a16:creationId xmlns:a16="http://schemas.microsoft.com/office/drawing/2014/main" xmlns="" id="{00000000-0008-0000-0300-00001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74" name="Group 465">
          <a:extLst>
            <a:ext uri="{FF2B5EF4-FFF2-40B4-BE49-F238E27FC236}">
              <a16:creationId xmlns:a16="http://schemas.microsoft.com/office/drawing/2014/main" xmlns="" id="{00000000-0008-0000-0300-00001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75" name="Line 466">
            <a:extLst>
              <a:ext uri="{FF2B5EF4-FFF2-40B4-BE49-F238E27FC236}">
                <a16:creationId xmlns:a16="http://schemas.microsoft.com/office/drawing/2014/main" xmlns="" id="{00000000-0008-0000-0300-00001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" name="Line 467">
            <a:extLst>
              <a:ext uri="{FF2B5EF4-FFF2-40B4-BE49-F238E27FC236}">
                <a16:creationId xmlns:a16="http://schemas.microsoft.com/office/drawing/2014/main" xmlns="" id="{00000000-0008-0000-0300-00001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" name="Line 468">
            <a:extLst>
              <a:ext uri="{FF2B5EF4-FFF2-40B4-BE49-F238E27FC236}">
                <a16:creationId xmlns:a16="http://schemas.microsoft.com/office/drawing/2014/main" xmlns="" id="{00000000-0008-0000-0300-00001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78" name="Group 469">
          <a:extLst>
            <a:ext uri="{FF2B5EF4-FFF2-40B4-BE49-F238E27FC236}">
              <a16:creationId xmlns:a16="http://schemas.microsoft.com/office/drawing/2014/main" xmlns="" id="{00000000-0008-0000-0300-00001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79" name="Line 470">
            <a:extLst>
              <a:ext uri="{FF2B5EF4-FFF2-40B4-BE49-F238E27FC236}">
                <a16:creationId xmlns:a16="http://schemas.microsoft.com/office/drawing/2014/main" xmlns="" id="{00000000-0008-0000-0300-00001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" name="Line 471">
            <a:extLst>
              <a:ext uri="{FF2B5EF4-FFF2-40B4-BE49-F238E27FC236}">
                <a16:creationId xmlns:a16="http://schemas.microsoft.com/office/drawing/2014/main" xmlns="" id="{00000000-0008-0000-0300-00001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" name="Line 472">
            <a:extLst>
              <a:ext uri="{FF2B5EF4-FFF2-40B4-BE49-F238E27FC236}">
                <a16:creationId xmlns:a16="http://schemas.microsoft.com/office/drawing/2014/main" xmlns="" id="{00000000-0008-0000-0300-00001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82" name="Group 473">
          <a:extLst>
            <a:ext uri="{FF2B5EF4-FFF2-40B4-BE49-F238E27FC236}">
              <a16:creationId xmlns:a16="http://schemas.microsoft.com/office/drawing/2014/main" xmlns="" id="{00000000-0008-0000-0300-00001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83" name="Line 474">
            <a:extLst>
              <a:ext uri="{FF2B5EF4-FFF2-40B4-BE49-F238E27FC236}">
                <a16:creationId xmlns:a16="http://schemas.microsoft.com/office/drawing/2014/main" xmlns="" id="{00000000-0008-0000-0300-00001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" name="Line 475">
            <a:extLst>
              <a:ext uri="{FF2B5EF4-FFF2-40B4-BE49-F238E27FC236}">
                <a16:creationId xmlns:a16="http://schemas.microsoft.com/office/drawing/2014/main" xmlns="" id="{00000000-0008-0000-0300-00001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" name="Line 476">
            <a:extLst>
              <a:ext uri="{FF2B5EF4-FFF2-40B4-BE49-F238E27FC236}">
                <a16:creationId xmlns:a16="http://schemas.microsoft.com/office/drawing/2014/main" xmlns="" id="{00000000-0008-0000-0300-00001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86" name="Group 477">
          <a:extLst>
            <a:ext uri="{FF2B5EF4-FFF2-40B4-BE49-F238E27FC236}">
              <a16:creationId xmlns:a16="http://schemas.microsoft.com/office/drawing/2014/main" xmlns="" id="{00000000-0008-0000-0300-00001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87" name="Line 478">
            <a:extLst>
              <a:ext uri="{FF2B5EF4-FFF2-40B4-BE49-F238E27FC236}">
                <a16:creationId xmlns:a16="http://schemas.microsoft.com/office/drawing/2014/main" xmlns="" id="{00000000-0008-0000-0300-00001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" name="Line 479">
            <a:extLst>
              <a:ext uri="{FF2B5EF4-FFF2-40B4-BE49-F238E27FC236}">
                <a16:creationId xmlns:a16="http://schemas.microsoft.com/office/drawing/2014/main" xmlns="" id="{00000000-0008-0000-0300-00002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" name="Line 480">
            <a:extLst>
              <a:ext uri="{FF2B5EF4-FFF2-40B4-BE49-F238E27FC236}">
                <a16:creationId xmlns:a16="http://schemas.microsoft.com/office/drawing/2014/main" xmlns="" id="{00000000-0008-0000-0300-00002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90" name="Group 481">
          <a:extLst>
            <a:ext uri="{FF2B5EF4-FFF2-40B4-BE49-F238E27FC236}">
              <a16:creationId xmlns:a16="http://schemas.microsoft.com/office/drawing/2014/main" xmlns="" id="{00000000-0008-0000-0300-00002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91" name="Line 482">
            <a:extLst>
              <a:ext uri="{FF2B5EF4-FFF2-40B4-BE49-F238E27FC236}">
                <a16:creationId xmlns:a16="http://schemas.microsoft.com/office/drawing/2014/main" xmlns="" id="{00000000-0008-0000-0300-00002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" name="Line 483">
            <a:extLst>
              <a:ext uri="{FF2B5EF4-FFF2-40B4-BE49-F238E27FC236}">
                <a16:creationId xmlns:a16="http://schemas.microsoft.com/office/drawing/2014/main" xmlns="" id="{00000000-0008-0000-0300-00002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" name="Line 484">
            <a:extLst>
              <a:ext uri="{FF2B5EF4-FFF2-40B4-BE49-F238E27FC236}">
                <a16:creationId xmlns:a16="http://schemas.microsoft.com/office/drawing/2014/main" xmlns="" id="{00000000-0008-0000-0300-00002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94" name="Group 485">
          <a:extLst>
            <a:ext uri="{FF2B5EF4-FFF2-40B4-BE49-F238E27FC236}">
              <a16:creationId xmlns:a16="http://schemas.microsoft.com/office/drawing/2014/main" xmlns="" id="{00000000-0008-0000-0300-00002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95" name="Line 486">
            <a:extLst>
              <a:ext uri="{FF2B5EF4-FFF2-40B4-BE49-F238E27FC236}">
                <a16:creationId xmlns:a16="http://schemas.microsoft.com/office/drawing/2014/main" xmlns="" id="{00000000-0008-0000-0300-00002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" name="Line 487">
            <a:extLst>
              <a:ext uri="{FF2B5EF4-FFF2-40B4-BE49-F238E27FC236}">
                <a16:creationId xmlns:a16="http://schemas.microsoft.com/office/drawing/2014/main" xmlns="" id="{00000000-0008-0000-0300-00002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7" name="Line 488">
            <a:extLst>
              <a:ext uri="{FF2B5EF4-FFF2-40B4-BE49-F238E27FC236}">
                <a16:creationId xmlns:a16="http://schemas.microsoft.com/office/drawing/2014/main" xmlns="" id="{00000000-0008-0000-0300-00002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98" name="Group 489">
          <a:extLst>
            <a:ext uri="{FF2B5EF4-FFF2-40B4-BE49-F238E27FC236}">
              <a16:creationId xmlns:a16="http://schemas.microsoft.com/office/drawing/2014/main" xmlns="" id="{00000000-0008-0000-0300-00002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99" name="Line 490">
            <a:extLst>
              <a:ext uri="{FF2B5EF4-FFF2-40B4-BE49-F238E27FC236}">
                <a16:creationId xmlns:a16="http://schemas.microsoft.com/office/drawing/2014/main" xmlns="" id="{00000000-0008-0000-0300-00002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" name="Line 491">
            <a:extLst>
              <a:ext uri="{FF2B5EF4-FFF2-40B4-BE49-F238E27FC236}">
                <a16:creationId xmlns:a16="http://schemas.microsoft.com/office/drawing/2014/main" xmlns="" id="{00000000-0008-0000-0300-00002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" name="Line 492">
            <a:extLst>
              <a:ext uri="{FF2B5EF4-FFF2-40B4-BE49-F238E27FC236}">
                <a16:creationId xmlns:a16="http://schemas.microsoft.com/office/drawing/2014/main" xmlns="" id="{00000000-0008-0000-0300-00002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02" name="Group 493">
          <a:extLst>
            <a:ext uri="{FF2B5EF4-FFF2-40B4-BE49-F238E27FC236}">
              <a16:creationId xmlns:a16="http://schemas.microsoft.com/office/drawing/2014/main" xmlns="" id="{00000000-0008-0000-0300-00002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03" name="Line 494">
            <a:extLst>
              <a:ext uri="{FF2B5EF4-FFF2-40B4-BE49-F238E27FC236}">
                <a16:creationId xmlns:a16="http://schemas.microsoft.com/office/drawing/2014/main" xmlns="" id="{00000000-0008-0000-0300-00002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" name="Line 495">
            <a:extLst>
              <a:ext uri="{FF2B5EF4-FFF2-40B4-BE49-F238E27FC236}">
                <a16:creationId xmlns:a16="http://schemas.microsoft.com/office/drawing/2014/main" xmlns="" id="{00000000-0008-0000-0300-00003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" name="Line 496">
            <a:extLst>
              <a:ext uri="{FF2B5EF4-FFF2-40B4-BE49-F238E27FC236}">
                <a16:creationId xmlns:a16="http://schemas.microsoft.com/office/drawing/2014/main" xmlns="" id="{00000000-0008-0000-0300-00003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06" name="Group 497">
          <a:extLst>
            <a:ext uri="{FF2B5EF4-FFF2-40B4-BE49-F238E27FC236}">
              <a16:creationId xmlns:a16="http://schemas.microsoft.com/office/drawing/2014/main" xmlns="" id="{00000000-0008-0000-0300-00003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07" name="Line 498">
            <a:extLst>
              <a:ext uri="{FF2B5EF4-FFF2-40B4-BE49-F238E27FC236}">
                <a16:creationId xmlns:a16="http://schemas.microsoft.com/office/drawing/2014/main" xmlns="" id="{00000000-0008-0000-0300-00003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" name="Line 499">
            <a:extLst>
              <a:ext uri="{FF2B5EF4-FFF2-40B4-BE49-F238E27FC236}">
                <a16:creationId xmlns:a16="http://schemas.microsoft.com/office/drawing/2014/main" xmlns="" id="{00000000-0008-0000-0300-00003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" name="Line 500">
            <a:extLst>
              <a:ext uri="{FF2B5EF4-FFF2-40B4-BE49-F238E27FC236}">
                <a16:creationId xmlns:a16="http://schemas.microsoft.com/office/drawing/2014/main" xmlns="" id="{00000000-0008-0000-0300-00003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10" name="Group 501">
          <a:extLst>
            <a:ext uri="{FF2B5EF4-FFF2-40B4-BE49-F238E27FC236}">
              <a16:creationId xmlns:a16="http://schemas.microsoft.com/office/drawing/2014/main" xmlns="" id="{00000000-0008-0000-0300-00003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11" name="Line 502">
            <a:extLst>
              <a:ext uri="{FF2B5EF4-FFF2-40B4-BE49-F238E27FC236}">
                <a16:creationId xmlns:a16="http://schemas.microsoft.com/office/drawing/2014/main" xmlns="" id="{00000000-0008-0000-0300-00003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" name="Line 503">
            <a:extLst>
              <a:ext uri="{FF2B5EF4-FFF2-40B4-BE49-F238E27FC236}">
                <a16:creationId xmlns:a16="http://schemas.microsoft.com/office/drawing/2014/main" xmlns="" id="{00000000-0008-0000-0300-00003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" name="Line 504">
            <a:extLst>
              <a:ext uri="{FF2B5EF4-FFF2-40B4-BE49-F238E27FC236}">
                <a16:creationId xmlns:a16="http://schemas.microsoft.com/office/drawing/2014/main" xmlns="" id="{00000000-0008-0000-0300-00003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14" name="Group 505">
          <a:extLst>
            <a:ext uri="{FF2B5EF4-FFF2-40B4-BE49-F238E27FC236}">
              <a16:creationId xmlns:a16="http://schemas.microsoft.com/office/drawing/2014/main" xmlns="" id="{00000000-0008-0000-0300-00003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15" name="Line 506">
            <a:extLst>
              <a:ext uri="{FF2B5EF4-FFF2-40B4-BE49-F238E27FC236}">
                <a16:creationId xmlns:a16="http://schemas.microsoft.com/office/drawing/2014/main" xmlns="" id="{00000000-0008-0000-0300-00003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" name="Line 507">
            <a:extLst>
              <a:ext uri="{FF2B5EF4-FFF2-40B4-BE49-F238E27FC236}">
                <a16:creationId xmlns:a16="http://schemas.microsoft.com/office/drawing/2014/main" xmlns="" id="{00000000-0008-0000-0300-00003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" name="Line 508">
            <a:extLst>
              <a:ext uri="{FF2B5EF4-FFF2-40B4-BE49-F238E27FC236}">
                <a16:creationId xmlns:a16="http://schemas.microsoft.com/office/drawing/2014/main" xmlns="" id="{00000000-0008-0000-0300-00003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18" name="Group 509">
          <a:extLst>
            <a:ext uri="{FF2B5EF4-FFF2-40B4-BE49-F238E27FC236}">
              <a16:creationId xmlns:a16="http://schemas.microsoft.com/office/drawing/2014/main" xmlns="" id="{00000000-0008-0000-0300-00003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19" name="Line 510">
            <a:extLst>
              <a:ext uri="{FF2B5EF4-FFF2-40B4-BE49-F238E27FC236}">
                <a16:creationId xmlns:a16="http://schemas.microsoft.com/office/drawing/2014/main" xmlns="" id="{00000000-0008-0000-0300-00003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" name="Line 511">
            <a:extLst>
              <a:ext uri="{FF2B5EF4-FFF2-40B4-BE49-F238E27FC236}">
                <a16:creationId xmlns:a16="http://schemas.microsoft.com/office/drawing/2014/main" xmlns="" id="{00000000-0008-0000-0300-00004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1" name="Line 512">
            <a:extLst>
              <a:ext uri="{FF2B5EF4-FFF2-40B4-BE49-F238E27FC236}">
                <a16:creationId xmlns:a16="http://schemas.microsoft.com/office/drawing/2014/main" xmlns="" id="{00000000-0008-0000-0300-00004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22" name="Group 513">
          <a:extLst>
            <a:ext uri="{FF2B5EF4-FFF2-40B4-BE49-F238E27FC236}">
              <a16:creationId xmlns:a16="http://schemas.microsoft.com/office/drawing/2014/main" xmlns="" id="{00000000-0008-0000-0300-00004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23" name="Line 514">
            <a:extLst>
              <a:ext uri="{FF2B5EF4-FFF2-40B4-BE49-F238E27FC236}">
                <a16:creationId xmlns:a16="http://schemas.microsoft.com/office/drawing/2014/main" xmlns="" id="{00000000-0008-0000-0300-00004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" name="Line 515">
            <a:extLst>
              <a:ext uri="{FF2B5EF4-FFF2-40B4-BE49-F238E27FC236}">
                <a16:creationId xmlns:a16="http://schemas.microsoft.com/office/drawing/2014/main" xmlns="" id="{00000000-0008-0000-0300-00004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" name="Line 516">
            <a:extLst>
              <a:ext uri="{FF2B5EF4-FFF2-40B4-BE49-F238E27FC236}">
                <a16:creationId xmlns:a16="http://schemas.microsoft.com/office/drawing/2014/main" xmlns="" id="{00000000-0008-0000-0300-00004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26" name="Group 517">
          <a:extLst>
            <a:ext uri="{FF2B5EF4-FFF2-40B4-BE49-F238E27FC236}">
              <a16:creationId xmlns:a16="http://schemas.microsoft.com/office/drawing/2014/main" xmlns="" id="{00000000-0008-0000-0300-00004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27" name="Line 518">
            <a:extLst>
              <a:ext uri="{FF2B5EF4-FFF2-40B4-BE49-F238E27FC236}">
                <a16:creationId xmlns:a16="http://schemas.microsoft.com/office/drawing/2014/main" xmlns="" id="{00000000-0008-0000-0300-00004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8" name="Line 519">
            <a:extLst>
              <a:ext uri="{FF2B5EF4-FFF2-40B4-BE49-F238E27FC236}">
                <a16:creationId xmlns:a16="http://schemas.microsoft.com/office/drawing/2014/main" xmlns="" id="{00000000-0008-0000-0300-00004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9" name="Line 520">
            <a:extLst>
              <a:ext uri="{FF2B5EF4-FFF2-40B4-BE49-F238E27FC236}">
                <a16:creationId xmlns:a16="http://schemas.microsoft.com/office/drawing/2014/main" xmlns="" id="{00000000-0008-0000-0300-00004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30" name="Group 521">
          <a:extLst>
            <a:ext uri="{FF2B5EF4-FFF2-40B4-BE49-F238E27FC236}">
              <a16:creationId xmlns:a16="http://schemas.microsoft.com/office/drawing/2014/main" xmlns="" id="{00000000-0008-0000-0300-00004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31" name="Line 522">
            <a:extLst>
              <a:ext uri="{FF2B5EF4-FFF2-40B4-BE49-F238E27FC236}">
                <a16:creationId xmlns:a16="http://schemas.microsoft.com/office/drawing/2014/main" xmlns="" id="{00000000-0008-0000-0300-00004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2" name="Line 523">
            <a:extLst>
              <a:ext uri="{FF2B5EF4-FFF2-40B4-BE49-F238E27FC236}">
                <a16:creationId xmlns:a16="http://schemas.microsoft.com/office/drawing/2014/main" xmlns="" id="{00000000-0008-0000-0300-00004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3" name="Line 524">
            <a:extLst>
              <a:ext uri="{FF2B5EF4-FFF2-40B4-BE49-F238E27FC236}">
                <a16:creationId xmlns:a16="http://schemas.microsoft.com/office/drawing/2014/main" xmlns="" id="{00000000-0008-0000-0300-00004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34" name="Group 525">
          <a:extLst>
            <a:ext uri="{FF2B5EF4-FFF2-40B4-BE49-F238E27FC236}">
              <a16:creationId xmlns:a16="http://schemas.microsoft.com/office/drawing/2014/main" xmlns="" id="{00000000-0008-0000-0300-00004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35" name="Line 526">
            <a:extLst>
              <a:ext uri="{FF2B5EF4-FFF2-40B4-BE49-F238E27FC236}">
                <a16:creationId xmlns:a16="http://schemas.microsoft.com/office/drawing/2014/main" xmlns="" id="{00000000-0008-0000-0300-00004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6" name="Line 527">
            <a:extLst>
              <a:ext uri="{FF2B5EF4-FFF2-40B4-BE49-F238E27FC236}">
                <a16:creationId xmlns:a16="http://schemas.microsoft.com/office/drawing/2014/main" xmlns="" id="{00000000-0008-0000-0300-00005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7" name="Line 528">
            <a:extLst>
              <a:ext uri="{FF2B5EF4-FFF2-40B4-BE49-F238E27FC236}">
                <a16:creationId xmlns:a16="http://schemas.microsoft.com/office/drawing/2014/main" xmlns="" id="{00000000-0008-0000-0300-00005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38" name="Group 529">
          <a:extLst>
            <a:ext uri="{FF2B5EF4-FFF2-40B4-BE49-F238E27FC236}">
              <a16:creationId xmlns:a16="http://schemas.microsoft.com/office/drawing/2014/main" xmlns="" id="{00000000-0008-0000-0300-00005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39" name="Line 530">
            <a:extLst>
              <a:ext uri="{FF2B5EF4-FFF2-40B4-BE49-F238E27FC236}">
                <a16:creationId xmlns:a16="http://schemas.microsoft.com/office/drawing/2014/main" xmlns="" id="{00000000-0008-0000-0300-00005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0" name="Line 531">
            <a:extLst>
              <a:ext uri="{FF2B5EF4-FFF2-40B4-BE49-F238E27FC236}">
                <a16:creationId xmlns:a16="http://schemas.microsoft.com/office/drawing/2014/main" xmlns="" id="{00000000-0008-0000-0300-00005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1" name="Line 532">
            <a:extLst>
              <a:ext uri="{FF2B5EF4-FFF2-40B4-BE49-F238E27FC236}">
                <a16:creationId xmlns:a16="http://schemas.microsoft.com/office/drawing/2014/main" xmlns="" id="{00000000-0008-0000-0300-00005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42" name="Group 533">
          <a:extLst>
            <a:ext uri="{FF2B5EF4-FFF2-40B4-BE49-F238E27FC236}">
              <a16:creationId xmlns:a16="http://schemas.microsoft.com/office/drawing/2014/main" xmlns="" id="{00000000-0008-0000-0300-00005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43" name="Line 534">
            <a:extLst>
              <a:ext uri="{FF2B5EF4-FFF2-40B4-BE49-F238E27FC236}">
                <a16:creationId xmlns:a16="http://schemas.microsoft.com/office/drawing/2014/main" xmlns="" id="{00000000-0008-0000-0300-00005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4" name="Line 535">
            <a:extLst>
              <a:ext uri="{FF2B5EF4-FFF2-40B4-BE49-F238E27FC236}">
                <a16:creationId xmlns:a16="http://schemas.microsoft.com/office/drawing/2014/main" xmlns="" id="{00000000-0008-0000-0300-00005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5" name="Line 536">
            <a:extLst>
              <a:ext uri="{FF2B5EF4-FFF2-40B4-BE49-F238E27FC236}">
                <a16:creationId xmlns:a16="http://schemas.microsoft.com/office/drawing/2014/main" xmlns="" id="{00000000-0008-0000-0300-00005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46" name="Group 537">
          <a:extLst>
            <a:ext uri="{FF2B5EF4-FFF2-40B4-BE49-F238E27FC236}">
              <a16:creationId xmlns:a16="http://schemas.microsoft.com/office/drawing/2014/main" xmlns="" id="{00000000-0008-0000-0300-00005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47" name="Line 538">
            <a:extLst>
              <a:ext uri="{FF2B5EF4-FFF2-40B4-BE49-F238E27FC236}">
                <a16:creationId xmlns:a16="http://schemas.microsoft.com/office/drawing/2014/main" xmlns="" id="{00000000-0008-0000-0300-00005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8" name="Line 539">
            <a:extLst>
              <a:ext uri="{FF2B5EF4-FFF2-40B4-BE49-F238E27FC236}">
                <a16:creationId xmlns:a16="http://schemas.microsoft.com/office/drawing/2014/main" xmlns="" id="{00000000-0008-0000-0300-00005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9" name="Line 540">
            <a:extLst>
              <a:ext uri="{FF2B5EF4-FFF2-40B4-BE49-F238E27FC236}">
                <a16:creationId xmlns:a16="http://schemas.microsoft.com/office/drawing/2014/main" xmlns="" id="{00000000-0008-0000-0300-00005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50" name="Group 541">
          <a:extLst>
            <a:ext uri="{FF2B5EF4-FFF2-40B4-BE49-F238E27FC236}">
              <a16:creationId xmlns:a16="http://schemas.microsoft.com/office/drawing/2014/main" xmlns="" id="{00000000-0008-0000-0300-00005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51" name="Line 542">
            <a:extLst>
              <a:ext uri="{FF2B5EF4-FFF2-40B4-BE49-F238E27FC236}">
                <a16:creationId xmlns:a16="http://schemas.microsoft.com/office/drawing/2014/main" xmlns="" id="{00000000-0008-0000-0300-00005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" name="Line 543">
            <a:extLst>
              <a:ext uri="{FF2B5EF4-FFF2-40B4-BE49-F238E27FC236}">
                <a16:creationId xmlns:a16="http://schemas.microsoft.com/office/drawing/2014/main" xmlns="" id="{00000000-0008-0000-0300-00006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3" name="Line 544">
            <a:extLst>
              <a:ext uri="{FF2B5EF4-FFF2-40B4-BE49-F238E27FC236}">
                <a16:creationId xmlns:a16="http://schemas.microsoft.com/office/drawing/2014/main" xmlns="" id="{00000000-0008-0000-0300-00006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54" name="Group 545">
          <a:extLst>
            <a:ext uri="{FF2B5EF4-FFF2-40B4-BE49-F238E27FC236}">
              <a16:creationId xmlns:a16="http://schemas.microsoft.com/office/drawing/2014/main" xmlns="" id="{00000000-0008-0000-0300-00006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55" name="Line 546">
            <a:extLst>
              <a:ext uri="{FF2B5EF4-FFF2-40B4-BE49-F238E27FC236}">
                <a16:creationId xmlns:a16="http://schemas.microsoft.com/office/drawing/2014/main" xmlns="" id="{00000000-0008-0000-0300-00006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6" name="Line 547">
            <a:extLst>
              <a:ext uri="{FF2B5EF4-FFF2-40B4-BE49-F238E27FC236}">
                <a16:creationId xmlns:a16="http://schemas.microsoft.com/office/drawing/2014/main" xmlns="" id="{00000000-0008-0000-0300-00006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7" name="Line 548">
            <a:extLst>
              <a:ext uri="{FF2B5EF4-FFF2-40B4-BE49-F238E27FC236}">
                <a16:creationId xmlns:a16="http://schemas.microsoft.com/office/drawing/2014/main" xmlns="" id="{00000000-0008-0000-0300-00006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58" name="Group 549">
          <a:extLst>
            <a:ext uri="{FF2B5EF4-FFF2-40B4-BE49-F238E27FC236}">
              <a16:creationId xmlns:a16="http://schemas.microsoft.com/office/drawing/2014/main" xmlns="" id="{00000000-0008-0000-0300-00006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59" name="Line 550">
            <a:extLst>
              <a:ext uri="{FF2B5EF4-FFF2-40B4-BE49-F238E27FC236}">
                <a16:creationId xmlns:a16="http://schemas.microsoft.com/office/drawing/2014/main" xmlns="" id="{00000000-0008-0000-0300-00006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0" name="Line 551">
            <a:extLst>
              <a:ext uri="{FF2B5EF4-FFF2-40B4-BE49-F238E27FC236}">
                <a16:creationId xmlns:a16="http://schemas.microsoft.com/office/drawing/2014/main" xmlns="" id="{00000000-0008-0000-0300-00006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1" name="Line 552">
            <a:extLst>
              <a:ext uri="{FF2B5EF4-FFF2-40B4-BE49-F238E27FC236}">
                <a16:creationId xmlns:a16="http://schemas.microsoft.com/office/drawing/2014/main" xmlns="" id="{00000000-0008-0000-0300-00006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62" name="Group 553">
          <a:extLst>
            <a:ext uri="{FF2B5EF4-FFF2-40B4-BE49-F238E27FC236}">
              <a16:creationId xmlns:a16="http://schemas.microsoft.com/office/drawing/2014/main" xmlns="" id="{00000000-0008-0000-0300-00006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63" name="Line 554">
            <a:extLst>
              <a:ext uri="{FF2B5EF4-FFF2-40B4-BE49-F238E27FC236}">
                <a16:creationId xmlns:a16="http://schemas.microsoft.com/office/drawing/2014/main" xmlns="" id="{00000000-0008-0000-0300-00006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4" name="Line 555">
            <a:extLst>
              <a:ext uri="{FF2B5EF4-FFF2-40B4-BE49-F238E27FC236}">
                <a16:creationId xmlns:a16="http://schemas.microsoft.com/office/drawing/2014/main" xmlns="" id="{00000000-0008-0000-0300-00006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5" name="Line 556">
            <a:extLst>
              <a:ext uri="{FF2B5EF4-FFF2-40B4-BE49-F238E27FC236}">
                <a16:creationId xmlns:a16="http://schemas.microsoft.com/office/drawing/2014/main" xmlns="" id="{00000000-0008-0000-0300-00006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66" name="Group 557">
          <a:extLst>
            <a:ext uri="{FF2B5EF4-FFF2-40B4-BE49-F238E27FC236}">
              <a16:creationId xmlns:a16="http://schemas.microsoft.com/office/drawing/2014/main" xmlns="" id="{00000000-0008-0000-0300-00006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67" name="Line 558">
            <a:extLst>
              <a:ext uri="{FF2B5EF4-FFF2-40B4-BE49-F238E27FC236}">
                <a16:creationId xmlns:a16="http://schemas.microsoft.com/office/drawing/2014/main" xmlns="" id="{00000000-0008-0000-0300-00006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8" name="Line 559">
            <a:extLst>
              <a:ext uri="{FF2B5EF4-FFF2-40B4-BE49-F238E27FC236}">
                <a16:creationId xmlns:a16="http://schemas.microsoft.com/office/drawing/2014/main" xmlns="" id="{00000000-0008-0000-0300-00007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9" name="Line 560">
            <a:extLst>
              <a:ext uri="{FF2B5EF4-FFF2-40B4-BE49-F238E27FC236}">
                <a16:creationId xmlns:a16="http://schemas.microsoft.com/office/drawing/2014/main" xmlns="" id="{00000000-0008-0000-0300-00007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70" name="Group 561">
          <a:extLst>
            <a:ext uri="{FF2B5EF4-FFF2-40B4-BE49-F238E27FC236}">
              <a16:creationId xmlns:a16="http://schemas.microsoft.com/office/drawing/2014/main" xmlns="" id="{00000000-0008-0000-0300-00007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71" name="Line 562">
            <a:extLst>
              <a:ext uri="{FF2B5EF4-FFF2-40B4-BE49-F238E27FC236}">
                <a16:creationId xmlns:a16="http://schemas.microsoft.com/office/drawing/2014/main" xmlns="" id="{00000000-0008-0000-0300-00007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2" name="Line 563">
            <a:extLst>
              <a:ext uri="{FF2B5EF4-FFF2-40B4-BE49-F238E27FC236}">
                <a16:creationId xmlns:a16="http://schemas.microsoft.com/office/drawing/2014/main" xmlns="" id="{00000000-0008-0000-0300-00007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3" name="Line 564">
            <a:extLst>
              <a:ext uri="{FF2B5EF4-FFF2-40B4-BE49-F238E27FC236}">
                <a16:creationId xmlns:a16="http://schemas.microsoft.com/office/drawing/2014/main" xmlns="" id="{00000000-0008-0000-0300-00007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74" name="Group 565">
          <a:extLst>
            <a:ext uri="{FF2B5EF4-FFF2-40B4-BE49-F238E27FC236}">
              <a16:creationId xmlns:a16="http://schemas.microsoft.com/office/drawing/2014/main" xmlns="" id="{00000000-0008-0000-0300-00007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75" name="Line 566">
            <a:extLst>
              <a:ext uri="{FF2B5EF4-FFF2-40B4-BE49-F238E27FC236}">
                <a16:creationId xmlns:a16="http://schemas.microsoft.com/office/drawing/2014/main" xmlns="" id="{00000000-0008-0000-0300-00007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6" name="Line 567">
            <a:extLst>
              <a:ext uri="{FF2B5EF4-FFF2-40B4-BE49-F238E27FC236}">
                <a16:creationId xmlns:a16="http://schemas.microsoft.com/office/drawing/2014/main" xmlns="" id="{00000000-0008-0000-0300-00007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" name="Line 568">
            <a:extLst>
              <a:ext uri="{FF2B5EF4-FFF2-40B4-BE49-F238E27FC236}">
                <a16:creationId xmlns:a16="http://schemas.microsoft.com/office/drawing/2014/main" xmlns="" id="{00000000-0008-0000-0300-00007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78" name="Group 569">
          <a:extLst>
            <a:ext uri="{FF2B5EF4-FFF2-40B4-BE49-F238E27FC236}">
              <a16:creationId xmlns:a16="http://schemas.microsoft.com/office/drawing/2014/main" xmlns="" id="{00000000-0008-0000-0300-00007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79" name="Line 570">
            <a:extLst>
              <a:ext uri="{FF2B5EF4-FFF2-40B4-BE49-F238E27FC236}">
                <a16:creationId xmlns:a16="http://schemas.microsoft.com/office/drawing/2014/main" xmlns="" id="{00000000-0008-0000-0300-00007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0" name="Line 571">
            <a:extLst>
              <a:ext uri="{FF2B5EF4-FFF2-40B4-BE49-F238E27FC236}">
                <a16:creationId xmlns:a16="http://schemas.microsoft.com/office/drawing/2014/main" xmlns="" id="{00000000-0008-0000-0300-00007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1" name="Line 572">
            <a:extLst>
              <a:ext uri="{FF2B5EF4-FFF2-40B4-BE49-F238E27FC236}">
                <a16:creationId xmlns:a16="http://schemas.microsoft.com/office/drawing/2014/main" xmlns="" id="{00000000-0008-0000-0300-00007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82" name="Group 573">
          <a:extLst>
            <a:ext uri="{FF2B5EF4-FFF2-40B4-BE49-F238E27FC236}">
              <a16:creationId xmlns:a16="http://schemas.microsoft.com/office/drawing/2014/main" xmlns="" id="{00000000-0008-0000-0300-00007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83" name="Line 574">
            <a:extLst>
              <a:ext uri="{FF2B5EF4-FFF2-40B4-BE49-F238E27FC236}">
                <a16:creationId xmlns:a16="http://schemas.microsoft.com/office/drawing/2014/main" xmlns="" id="{00000000-0008-0000-0300-00007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4" name="Line 575">
            <a:extLst>
              <a:ext uri="{FF2B5EF4-FFF2-40B4-BE49-F238E27FC236}">
                <a16:creationId xmlns:a16="http://schemas.microsoft.com/office/drawing/2014/main" xmlns="" id="{00000000-0008-0000-0300-00008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5" name="Line 576">
            <a:extLst>
              <a:ext uri="{FF2B5EF4-FFF2-40B4-BE49-F238E27FC236}">
                <a16:creationId xmlns:a16="http://schemas.microsoft.com/office/drawing/2014/main" xmlns="" id="{00000000-0008-0000-0300-00008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386" name="Group 1">
          <a:extLst>
            <a:ext uri="{FF2B5EF4-FFF2-40B4-BE49-F238E27FC236}">
              <a16:creationId xmlns:a16="http://schemas.microsoft.com/office/drawing/2014/main" xmlns="" id="{00000000-0008-0000-0300-00008201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387" name="Line 2">
            <a:extLst>
              <a:ext uri="{FF2B5EF4-FFF2-40B4-BE49-F238E27FC236}">
                <a16:creationId xmlns:a16="http://schemas.microsoft.com/office/drawing/2014/main" xmlns="" id="{00000000-0008-0000-0300-00008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8" name="Line 3">
            <a:extLst>
              <a:ext uri="{FF2B5EF4-FFF2-40B4-BE49-F238E27FC236}">
                <a16:creationId xmlns:a16="http://schemas.microsoft.com/office/drawing/2014/main" xmlns="" id="{00000000-0008-0000-0300-00008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9" name="Line 4">
            <a:extLst>
              <a:ext uri="{FF2B5EF4-FFF2-40B4-BE49-F238E27FC236}">
                <a16:creationId xmlns:a16="http://schemas.microsoft.com/office/drawing/2014/main" xmlns="" id="{00000000-0008-0000-0300-00008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390" name="Group 5">
          <a:extLst>
            <a:ext uri="{FF2B5EF4-FFF2-40B4-BE49-F238E27FC236}">
              <a16:creationId xmlns:a16="http://schemas.microsoft.com/office/drawing/2014/main" xmlns="" id="{00000000-0008-0000-0300-00008601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391" name="Line 6">
            <a:extLst>
              <a:ext uri="{FF2B5EF4-FFF2-40B4-BE49-F238E27FC236}">
                <a16:creationId xmlns:a16="http://schemas.microsoft.com/office/drawing/2014/main" xmlns="" id="{00000000-0008-0000-0300-00008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2" name="Line 7">
            <a:extLst>
              <a:ext uri="{FF2B5EF4-FFF2-40B4-BE49-F238E27FC236}">
                <a16:creationId xmlns:a16="http://schemas.microsoft.com/office/drawing/2014/main" xmlns="" id="{00000000-0008-0000-0300-00008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3" name="Line 8">
            <a:extLst>
              <a:ext uri="{FF2B5EF4-FFF2-40B4-BE49-F238E27FC236}">
                <a16:creationId xmlns:a16="http://schemas.microsoft.com/office/drawing/2014/main" xmlns="" id="{00000000-0008-0000-0300-00008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394" name="Group 9">
          <a:extLst>
            <a:ext uri="{FF2B5EF4-FFF2-40B4-BE49-F238E27FC236}">
              <a16:creationId xmlns:a16="http://schemas.microsoft.com/office/drawing/2014/main" xmlns="" id="{00000000-0008-0000-0300-00008A01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395" name="Line 10">
            <a:extLst>
              <a:ext uri="{FF2B5EF4-FFF2-40B4-BE49-F238E27FC236}">
                <a16:creationId xmlns:a16="http://schemas.microsoft.com/office/drawing/2014/main" xmlns="" id="{00000000-0008-0000-0300-00008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6" name="Line 11">
            <a:extLst>
              <a:ext uri="{FF2B5EF4-FFF2-40B4-BE49-F238E27FC236}">
                <a16:creationId xmlns:a16="http://schemas.microsoft.com/office/drawing/2014/main" xmlns="" id="{00000000-0008-0000-0300-00008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7" name="Line 12">
            <a:extLst>
              <a:ext uri="{FF2B5EF4-FFF2-40B4-BE49-F238E27FC236}">
                <a16:creationId xmlns:a16="http://schemas.microsoft.com/office/drawing/2014/main" xmlns="" id="{00000000-0008-0000-0300-00008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398" name="Group 13">
          <a:extLst>
            <a:ext uri="{FF2B5EF4-FFF2-40B4-BE49-F238E27FC236}">
              <a16:creationId xmlns:a16="http://schemas.microsoft.com/office/drawing/2014/main" xmlns="" id="{00000000-0008-0000-0300-00008E01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399" name="Line 14">
            <a:extLst>
              <a:ext uri="{FF2B5EF4-FFF2-40B4-BE49-F238E27FC236}">
                <a16:creationId xmlns:a16="http://schemas.microsoft.com/office/drawing/2014/main" xmlns="" id="{00000000-0008-0000-0300-00008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0" name="Line 15">
            <a:extLst>
              <a:ext uri="{FF2B5EF4-FFF2-40B4-BE49-F238E27FC236}">
                <a16:creationId xmlns:a16="http://schemas.microsoft.com/office/drawing/2014/main" xmlns="" id="{00000000-0008-0000-0300-00009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1" name="Line 16">
            <a:extLst>
              <a:ext uri="{FF2B5EF4-FFF2-40B4-BE49-F238E27FC236}">
                <a16:creationId xmlns:a16="http://schemas.microsoft.com/office/drawing/2014/main" xmlns="" id="{00000000-0008-0000-0300-00009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402" name="Group 17">
          <a:extLst>
            <a:ext uri="{FF2B5EF4-FFF2-40B4-BE49-F238E27FC236}">
              <a16:creationId xmlns:a16="http://schemas.microsoft.com/office/drawing/2014/main" xmlns="" id="{00000000-0008-0000-0300-00009201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403" name="Line 18">
            <a:extLst>
              <a:ext uri="{FF2B5EF4-FFF2-40B4-BE49-F238E27FC236}">
                <a16:creationId xmlns:a16="http://schemas.microsoft.com/office/drawing/2014/main" xmlns="" id="{00000000-0008-0000-0300-00009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4" name="Line 19">
            <a:extLst>
              <a:ext uri="{FF2B5EF4-FFF2-40B4-BE49-F238E27FC236}">
                <a16:creationId xmlns:a16="http://schemas.microsoft.com/office/drawing/2014/main" xmlns="" id="{00000000-0008-0000-0300-00009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5" name="Line 20">
            <a:extLst>
              <a:ext uri="{FF2B5EF4-FFF2-40B4-BE49-F238E27FC236}">
                <a16:creationId xmlns:a16="http://schemas.microsoft.com/office/drawing/2014/main" xmlns="" id="{00000000-0008-0000-0300-00009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406" name="Group 21">
          <a:extLst>
            <a:ext uri="{FF2B5EF4-FFF2-40B4-BE49-F238E27FC236}">
              <a16:creationId xmlns:a16="http://schemas.microsoft.com/office/drawing/2014/main" xmlns="" id="{00000000-0008-0000-0300-00009601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407" name="Line 22">
            <a:extLst>
              <a:ext uri="{FF2B5EF4-FFF2-40B4-BE49-F238E27FC236}">
                <a16:creationId xmlns:a16="http://schemas.microsoft.com/office/drawing/2014/main" xmlns="" id="{00000000-0008-0000-0300-00009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8" name="Line 23">
            <a:extLst>
              <a:ext uri="{FF2B5EF4-FFF2-40B4-BE49-F238E27FC236}">
                <a16:creationId xmlns:a16="http://schemas.microsoft.com/office/drawing/2014/main" xmlns="" id="{00000000-0008-0000-0300-00009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9" name="Line 24">
            <a:extLst>
              <a:ext uri="{FF2B5EF4-FFF2-40B4-BE49-F238E27FC236}">
                <a16:creationId xmlns:a16="http://schemas.microsoft.com/office/drawing/2014/main" xmlns="" id="{00000000-0008-0000-0300-00009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410" name="Group 25">
          <a:extLst>
            <a:ext uri="{FF2B5EF4-FFF2-40B4-BE49-F238E27FC236}">
              <a16:creationId xmlns:a16="http://schemas.microsoft.com/office/drawing/2014/main" xmlns="" id="{00000000-0008-0000-0300-00009A01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411" name="Line 26">
            <a:extLst>
              <a:ext uri="{FF2B5EF4-FFF2-40B4-BE49-F238E27FC236}">
                <a16:creationId xmlns:a16="http://schemas.microsoft.com/office/drawing/2014/main" xmlns="" id="{00000000-0008-0000-0300-00009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2" name="Line 27">
            <a:extLst>
              <a:ext uri="{FF2B5EF4-FFF2-40B4-BE49-F238E27FC236}">
                <a16:creationId xmlns:a16="http://schemas.microsoft.com/office/drawing/2014/main" xmlns="" id="{00000000-0008-0000-0300-00009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" name="Line 28">
            <a:extLst>
              <a:ext uri="{FF2B5EF4-FFF2-40B4-BE49-F238E27FC236}">
                <a16:creationId xmlns:a16="http://schemas.microsoft.com/office/drawing/2014/main" xmlns="" id="{00000000-0008-0000-0300-00009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414" name="Group 29">
          <a:extLst>
            <a:ext uri="{FF2B5EF4-FFF2-40B4-BE49-F238E27FC236}">
              <a16:creationId xmlns:a16="http://schemas.microsoft.com/office/drawing/2014/main" xmlns="" id="{00000000-0008-0000-0300-00009E01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415" name="Line 30">
            <a:extLst>
              <a:ext uri="{FF2B5EF4-FFF2-40B4-BE49-F238E27FC236}">
                <a16:creationId xmlns:a16="http://schemas.microsoft.com/office/drawing/2014/main" xmlns="" id="{00000000-0008-0000-0300-00009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6" name="Line 31">
            <a:extLst>
              <a:ext uri="{FF2B5EF4-FFF2-40B4-BE49-F238E27FC236}">
                <a16:creationId xmlns:a16="http://schemas.microsoft.com/office/drawing/2014/main" xmlns="" id="{00000000-0008-0000-0300-0000A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7" name="Line 32">
            <a:extLst>
              <a:ext uri="{FF2B5EF4-FFF2-40B4-BE49-F238E27FC236}">
                <a16:creationId xmlns:a16="http://schemas.microsoft.com/office/drawing/2014/main" xmlns="" id="{00000000-0008-0000-0300-0000A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418" name="Group 33">
          <a:extLst>
            <a:ext uri="{FF2B5EF4-FFF2-40B4-BE49-F238E27FC236}">
              <a16:creationId xmlns:a16="http://schemas.microsoft.com/office/drawing/2014/main" xmlns="" id="{00000000-0008-0000-0300-0000A201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419" name="Line 34">
            <a:extLst>
              <a:ext uri="{FF2B5EF4-FFF2-40B4-BE49-F238E27FC236}">
                <a16:creationId xmlns:a16="http://schemas.microsoft.com/office/drawing/2014/main" xmlns="" id="{00000000-0008-0000-0300-0000A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0" name="Line 35">
            <a:extLst>
              <a:ext uri="{FF2B5EF4-FFF2-40B4-BE49-F238E27FC236}">
                <a16:creationId xmlns:a16="http://schemas.microsoft.com/office/drawing/2014/main" xmlns="" id="{00000000-0008-0000-0300-0000A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1" name="Line 36">
            <a:extLst>
              <a:ext uri="{FF2B5EF4-FFF2-40B4-BE49-F238E27FC236}">
                <a16:creationId xmlns:a16="http://schemas.microsoft.com/office/drawing/2014/main" xmlns="" id="{00000000-0008-0000-0300-0000A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422" name="Group 37">
          <a:extLst>
            <a:ext uri="{FF2B5EF4-FFF2-40B4-BE49-F238E27FC236}">
              <a16:creationId xmlns:a16="http://schemas.microsoft.com/office/drawing/2014/main" xmlns="" id="{00000000-0008-0000-0300-0000A601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423" name="Line 38">
            <a:extLst>
              <a:ext uri="{FF2B5EF4-FFF2-40B4-BE49-F238E27FC236}">
                <a16:creationId xmlns:a16="http://schemas.microsoft.com/office/drawing/2014/main" xmlns="" id="{00000000-0008-0000-0300-0000A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4" name="Line 39">
            <a:extLst>
              <a:ext uri="{FF2B5EF4-FFF2-40B4-BE49-F238E27FC236}">
                <a16:creationId xmlns:a16="http://schemas.microsoft.com/office/drawing/2014/main" xmlns="" id="{00000000-0008-0000-0300-0000A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5" name="Line 40">
            <a:extLst>
              <a:ext uri="{FF2B5EF4-FFF2-40B4-BE49-F238E27FC236}">
                <a16:creationId xmlns:a16="http://schemas.microsoft.com/office/drawing/2014/main" xmlns="" id="{00000000-0008-0000-0300-0000A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426" name="Group 41">
          <a:extLst>
            <a:ext uri="{FF2B5EF4-FFF2-40B4-BE49-F238E27FC236}">
              <a16:creationId xmlns:a16="http://schemas.microsoft.com/office/drawing/2014/main" xmlns="" id="{00000000-0008-0000-0300-0000AA01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427" name="Line 42">
            <a:extLst>
              <a:ext uri="{FF2B5EF4-FFF2-40B4-BE49-F238E27FC236}">
                <a16:creationId xmlns:a16="http://schemas.microsoft.com/office/drawing/2014/main" xmlns="" id="{00000000-0008-0000-0300-0000A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8" name="Line 43">
            <a:extLst>
              <a:ext uri="{FF2B5EF4-FFF2-40B4-BE49-F238E27FC236}">
                <a16:creationId xmlns:a16="http://schemas.microsoft.com/office/drawing/2014/main" xmlns="" id="{00000000-0008-0000-0300-0000A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9" name="Line 44">
            <a:extLst>
              <a:ext uri="{FF2B5EF4-FFF2-40B4-BE49-F238E27FC236}">
                <a16:creationId xmlns:a16="http://schemas.microsoft.com/office/drawing/2014/main" xmlns="" id="{00000000-0008-0000-0300-0000A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430" name="Group 45">
          <a:extLst>
            <a:ext uri="{FF2B5EF4-FFF2-40B4-BE49-F238E27FC236}">
              <a16:creationId xmlns:a16="http://schemas.microsoft.com/office/drawing/2014/main" xmlns="" id="{00000000-0008-0000-0300-0000AE01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431" name="Line 46">
            <a:extLst>
              <a:ext uri="{FF2B5EF4-FFF2-40B4-BE49-F238E27FC236}">
                <a16:creationId xmlns:a16="http://schemas.microsoft.com/office/drawing/2014/main" xmlns="" id="{00000000-0008-0000-0300-0000A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2" name="Line 47">
            <a:extLst>
              <a:ext uri="{FF2B5EF4-FFF2-40B4-BE49-F238E27FC236}">
                <a16:creationId xmlns:a16="http://schemas.microsoft.com/office/drawing/2014/main" xmlns="" id="{00000000-0008-0000-0300-0000B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3" name="Line 48">
            <a:extLst>
              <a:ext uri="{FF2B5EF4-FFF2-40B4-BE49-F238E27FC236}">
                <a16:creationId xmlns:a16="http://schemas.microsoft.com/office/drawing/2014/main" xmlns="" id="{00000000-0008-0000-0300-0000B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434" name="Group 49">
          <a:extLst>
            <a:ext uri="{FF2B5EF4-FFF2-40B4-BE49-F238E27FC236}">
              <a16:creationId xmlns:a16="http://schemas.microsoft.com/office/drawing/2014/main" xmlns="" id="{00000000-0008-0000-0300-0000B201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435" name="Line 50">
            <a:extLst>
              <a:ext uri="{FF2B5EF4-FFF2-40B4-BE49-F238E27FC236}">
                <a16:creationId xmlns:a16="http://schemas.microsoft.com/office/drawing/2014/main" xmlns="" id="{00000000-0008-0000-0300-0000B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6" name="Line 51">
            <a:extLst>
              <a:ext uri="{FF2B5EF4-FFF2-40B4-BE49-F238E27FC236}">
                <a16:creationId xmlns:a16="http://schemas.microsoft.com/office/drawing/2014/main" xmlns="" id="{00000000-0008-0000-0300-0000B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7" name="Line 52">
            <a:extLst>
              <a:ext uri="{FF2B5EF4-FFF2-40B4-BE49-F238E27FC236}">
                <a16:creationId xmlns:a16="http://schemas.microsoft.com/office/drawing/2014/main" xmlns="" id="{00000000-0008-0000-0300-0000B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438" name="Group 53">
          <a:extLst>
            <a:ext uri="{FF2B5EF4-FFF2-40B4-BE49-F238E27FC236}">
              <a16:creationId xmlns:a16="http://schemas.microsoft.com/office/drawing/2014/main" xmlns="" id="{00000000-0008-0000-0300-0000B601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439" name="Line 54">
            <a:extLst>
              <a:ext uri="{FF2B5EF4-FFF2-40B4-BE49-F238E27FC236}">
                <a16:creationId xmlns:a16="http://schemas.microsoft.com/office/drawing/2014/main" xmlns="" id="{00000000-0008-0000-0300-0000B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0" name="Line 55">
            <a:extLst>
              <a:ext uri="{FF2B5EF4-FFF2-40B4-BE49-F238E27FC236}">
                <a16:creationId xmlns:a16="http://schemas.microsoft.com/office/drawing/2014/main" xmlns="" id="{00000000-0008-0000-0300-0000B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1" name="Line 56">
            <a:extLst>
              <a:ext uri="{FF2B5EF4-FFF2-40B4-BE49-F238E27FC236}">
                <a16:creationId xmlns:a16="http://schemas.microsoft.com/office/drawing/2014/main" xmlns="" id="{00000000-0008-0000-0300-0000B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442" name="Group 57">
          <a:extLst>
            <a:ext uri="{FF2B5EF4-FFF2-40B4-BE49-F238E27FC236}">
              <a16:creationId xmlns:a16="http://schemas.microsoft.com/office/drawing/2014/main" xmlns="" id="{00000000-0008-0000-0300-0000BA01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443" name="Line 58">
            <a:extLst>
              <a:ext uri="{FF2B5EF4-FFF2-40B4-BE49-F238E27FC236}">
                <a16:creationId xmlns:a16="http://schemas.microsoft.com/office/drawing/2014/main" xmlns="" id="{00000000-0008-0000-0300-0000B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4" name="Line 59">
            <a:extLst>
              <a:ext uri="{FF2B5EF4-FFF2-40B4-BE49-F238E27FC236}">
                <a16:creationId xmlns:a16="http://schemas.microsoft.com/office/drawing/2014/main" xmlns="" id="{00000000-0008-0000-0300-0000B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5" name="Line 60">
            <a:extLst>
              <a:ext uri="{FF2B5EF4-FFF2-40B4-BE49-F238E27FC236}">
                <a16:creationId xmlns:a16="http://schemas.microsoft.com/office/drawing/2014/main" xmlns="" id="{00000000-0008-0000-0300-0000B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446" name="Group 61">
          <a:extLst>
            <a:ext uri="{FF2B5EF4-FFF2-40B4-BE49-F238E27FC236}">
              <a16:creationId xmlns:a16="http://schemas.microsoft.com/office/drawing/2014/main" xmlns="" id="{00000000-0008-0000-0300-0000BE01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447" name="Line 62">
            <a:extLst>
              <a:ext uri="{FF2B5EF4-FFF2-40B4-BE49-F238E27FC236}">
                <a16:creationId xmlns:a16="http://schemas.microsoft.com/office/drawing/2014/main" xmlns="" id="{00000000-0008-0000-0300-0000B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8" name="Line 63">
            <a:extLst>
              <a:ext uri="{FF2B5EF4-FFF2-40B4-BE49-F238E27FC236}">
                <a16:creationId xmlns:a16="http://schemas.microsoft.com/office/drawing/2014/main" xmlns="" id="{00000000-0008-0000-0300-0000C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9" name="Line 64">
            <a:extLst>
              <a:ext uri="{FF2B5EF4-FFF2-40B4-BE49-F238E27FC236}">
                <a16:creationId xmlns:a16="http://schemas.microsoft.com/office/drawing/2014/main" xmlns="" id="{00000000-0008-0000-0300-0000C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450" name="Group 65">
          <a:extLst>
            <a:ext uri="{FF2B5EF4-FFF2-40B4-BE49-F238E27FC236}">
              <a16:creationId xmlns:a16="http://schemas.microsoft.com/office/drawing/2014/main" xmlns="" id="{00000000-0008-0000-0300-0000C201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451" name="Line 66">
            <a:extLst>
              <a:ext uri="{FF2B5EF4-FFF2-40B4-BE49-F238E27FC236}">
                <a16:creationId xmlns:a16="http://schemas.microsoft.com/office/drawing/2014/main" xmlns="" id="{00000000-0008-0000-0300-0000C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2" name="Line 67">
            <a:extLst>
              <a:ext uri="{FF2B5EF4-FFF2-40B4-BE49-F238E27FC236}">
                <a16:creationId xmlns:a16="http://schemas.microsoft.com/office/drawing/2014/main" xmlns="" id="{00000000-0008-0000-0300-0000C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3" name="Line 68">
            <a:extLst>
              <a:ext uri="{FF2B5EF4-FFF2-40B4-BE49-F238E27FC236}">
                <a16:creationId xmlns:a16="http://schemas.microsoft.com/office/drawing/2014/main" xmlns="" id="{00000000-0008-0000-0300-0000C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454" name="Group 69">
          <a:extLst>
            <a:ext uri="{FF2B5EF4-FFF2-40B4-BE49-F238E27FC236}">
              <a16:creationId xmlns:a16="http://schemas.microsoft.com/office/drawing/2014/main" xmlns="" id="{00000000-0008-0000-0300-0000C601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455" name="Line 70">
            <a:extLst>
              <a:ext uri="{FF2B5EF4-FFF2-40B4-BE49-F238E27FC236}">
                <a16:creationId xmlns:a16="http://schemas.microsoft.com/office/drawing/2014/main" xmlns="" id="{00000000-0008-0000-0300-0000C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6" name="Line 71">
            <a:extLst>
              <a:ext uri="{FF2B5EF4-FFF2-40B4-BE49-F238E27FC236}">
                <a16:creationId xmlns:a16="http://schemas.microsoft.com/office/drawing/2014/main" xmlns="" id="{00000000-0008-0000-0300-0000C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7" name="Line 72">
            <a:extLst>
              <a:ext uri="{FF2B5EF4-FFF2-40B4-BE49-F238E27FC236}">
                <a16:creationId xmlns:a16="http://schemas.microsoft.com/office/drawing/2014/main" xmlns="" id="{00000000-0008-0000-0300-0000C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458" name="Group 73">
          <a:extLst>
            <a:ext uri="{FF2B5EF4-FFF2-40B4-BE49-F238E27FC236}">
              <a16:creationId xmlns:a16="http://schemas.microsoft.com/office/drawing/2014/main" xmlns="" id="{00000000-0008-0000-0300-0000CA01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459" name="Line 74">
            <a:extLst>
              <a:ext uri="{FF2B5EF4-FFF2-40B4-BE49-F238E27FC236}">
                <a16:creationId xmlns:a16="http://schemas.microsoft.com/office/drawing/2014/main" xmlns="" id="{00000000-0008-0000-0300-0000C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0" name="Line 75">
            <a:extLst>
              <a:ext uri="{FF2B5EF4-FFF2-40B4-BE49-F238E27FC236}">
                <a16:creationId xmlns:a16="http://schemas.microsoft.com/office/drawing/2014/main" xmlns="" id="{00000000-0008-0000-0300-0000C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1" name="Line 76">
            <a:extLst>
              <a:ext uri="{FF2B5EF4-FFF2-40B4-BE49-F238E27FC236}">
                <a16:creationId xmlns:a16="http://schemas.microsoft.com/office/drawing/2014/main" xmlns="" id="{00000000-0008-0000-0300-0000C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462" name="Group 77">
          <a:extLst>
            <a:ext uri="{FF2B5EF4-FFF2-40B4-BE49-F238E27FC236}">
              <a16:creationId xmlns:a16="http://schemas.microsoft.com/office/drawing/2014/main" xmlns="" id="{00000000-0008-0000-0300-0000CE01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463" name="Line 78">
            <a:extLst>
              <a:ext uri="{FF2B5EF4-FFF2-40B4-BE49-F238E27FC236}">
                <a16:creationId xmlns:a16="http://schemas.microsoft.com/office/drawing/2014/main" xmlns="" id="{00000000-0008-0000-0300-0000C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" name="Line 79">
            <a:extLst>
              <a:ext uri="{FF2B5EF4-FFF2-40B4-BE49-F238E27FC236}">
                <a16:creationId xmlns:a16="http://schemas.microsoft.com/office/drawing/2014/main" xmlns="" id="{00000000-0008-0000-0300-0000D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5" name="Line 80">
            <a:extLst>
              <a:ext uri="{FF2B5EF4-FFF2-40B4-BE49-F238E27FC236}">
                <a16:creationId xmlns:a16="http://schemas.microsoft.com/office/drawing/2014/main" xmlns="" id="{00000000-0008-0000-0300-0000D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466" name="Group 81">
          <a:extLst>
            <a:ext uri="{FF2B5EF4-FFF2-40B4-BE49-F238E27FC236}">
              <a16:creationId xmlns:a16="http://schemas.microsoft.com/office/drawing/2014/main" xmlns="" id="{00000000-0008-0000-0300-0000D201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467" name="Line 82">
            <a:extLst>
              <a:ext uri="{FF2B5EF4-FFF2-40B4-BE49-F238E27FC236}">
                <a16:creationId xmlns:a16="http://schemas.microsoft.com/office/drawing/2014/main" xmlns="" id="{00000000-0008-0000-0300-0000D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8" name="Line 83">
            <a:extLst>
              <a:ext uri="{FF2B5EF4-FFF2-40B4-BE49-F238E27FC236}">
                <a16:creationId xmlns:a16="http://schemas.microsoft.com/office/drawing/2014/main" xmlns="" id="{00000000-0008-0000-0300-0000D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" name="Line 84">
            <a:extLst>
              <a:ext uri="{FF2B5EF4-FFF2-40B4-BE49-F238E27FC236}">
                <a16:creationId xmlns:a16="http://schemas.microsoft.com/office/drawing/2014/main" xmlns="" id="{00000000-0008-0000-0300-0000D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470" name="Group 85">
          <a:extLst>
            <a:ext uri="{FF2B5EF4-FFF2-40B4-BE49-F238E27FC236}">
              <a16:creationId xmlns:a16="http://schemas.microsoft.com/office/drawing/2014/main" xmlns="" id="{00000000-0008-0000-0300-0000D601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471" name="Line 86">
            <a:extLst>
              <a:ext uri="{FF2B5EF4-FFF2-40B4-BE49-F238E27FC236}">
                <a16:creationId xmlns:a16="http://schemas.microsoft.com/office/drawing/2014/main" xmlns="" id="{00000000-0008-0000-0300-0000D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" name="Line 87">
            <a:extLst>
              <a:ext uri="{FF2B5EF4-FFF2-40B4-BE49-F238E27FC236}">
                <a16:creationId xmlns:a16="http://schemas.microsoft.com/office/drawing/2014/main" xmlns="" id="{00000000-0008-0000-0300-0000D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3" name="Line 88">
            <a:extLst>
              <a:ext uri="{FF2B5EF4-FFF2-40B4-BE49-F238E27FC236}">
                <a16:creationId xmlns:a16="http://schemas.microsoft.com/office/drawing/2014/main" xmlns="" id="{00000000-0008-0000-0300-0000D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474" name="Group 89">
          <a:extLst>
            <a:ext uri="{FF2B5EF4-FFF2-40B4-BE49-F238E27FC236}">
              <a16:creationId xmlns:a16="http://schemas.microsoft.com/office/drawing/2014/main" xmlns="" id="{00000000-0008-0000-0300-0000DA01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475" name="Line 90">
            <a:extLst>
              <a:ext uri="{FF2B5EF4-FFF2-40B4-BE49-F238E27FC236}">
                <a16:creationId xmlns:a16="http://schemas.microsoft.com/office/drawing/2014/main" xmlns="" id="{00000000-0008-0000-0300-0000D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6" name="Line 91">
            <a:extLst>
              <a:ext uri="{FF2B5EF4-FFF2-40B4-BE49-F238E27FC236}">
                <a16:creationId xmlns:a16="http://schemas.microsoft.com/office/drawing/2014/main" xmlns="" id="{00000000-0008-0000-0300-0000D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7" name="Line 92">
            <a:extLst>
              <a:ext uri="{FF2B5EF4-FFF2-40B4-BE49-F238E27FC236}">
                <a16:creationId xmlns:a16="http://schemas.microsoft.com/office/drawing/2014/main" xmlns="" id="{00000000-0008-0000-0300-0000D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478" name="Group 93">
          <a:extLst>
            <a:ext uri="{FF2B5EF4-FFF2-40B4-BE49-F238E27FC236}">
              <a16:creationId xmlns:a16="http://schemas.microsoft.com/office/drawing/2014/main" xmlns="" id="{00000000-0008-0000-0300-0000DE01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479" name="Line 94">
            <a:extLst>
              <a:ext uri="{FF2B5EF4-FFF2-40B4-BE49-F238E27FC236}">
                <a16:creationId xmlns:a16="http://schemas.microsoft.com/office/drawing/2014/main" xmlns="" id="{00000000-0008-0000-0300-0000D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" name="Line 95">
            <a:extLst>
              <a:ext uri="{FF2B5EF4-FFF2-40B4-BE49-F238E27FC236}">
                <a16:creationId xmlns:a16="http://schemas.microsoft.com/office/drawing/2014/main" xmlns="" id="{00000000-0008-0000-0300-0000E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" name="Line 96">
            <a:extLst>
              <a:ext uri="{FF2B5EF4-FFF2-40B4-BE49-F238E27FC236}">
                <a16:creationId xmlns:a16="http://schemas.microsoft.com/office/drawing/2014/main" xmlns="" id="{00000000-0008-0000-0300-0000E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482" name="Group 97">
          <a:extLst>
            <a:ext uri="{FF2B5EF4-FFF2-40B4-BE49-F238E27FC236}">
              <a16:creationId xmlns:a16="http://schemas.microsoft.com/office/drawing/2014/main" xmlns="" id="{00000000-0008-0000-0300-0000E201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483" name="Line 98">
            <a:extLst>
              <a:ext uri="{FF2B5EF4-FFF2-40B4-BE49-F238E27FC236}">
                <a16:creationId xmlns:a16="http://schemas.microsoft.com/office/drawing/2014/main" xmlns="" id="{00000000-0008-0000-0300-0000E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4" name="Line 99">
            <a:extLst>
              <a:ext uri="{FF2B5EF4-FFF2-40B4-BE49-F238E27FC236}">
                <a16:creationId xmlns:a16="http://schemas.microsoft.com/office/drawing/2014/main" xmlns="" id="{00000000-0008-0000-0300-0000E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" name="Line 100">
            <a:extLst>
              <a:ext uri="{FF2B5EF4-FFF2-40B4-BE49-F238E27FC236}">
                <a16:creationId xmlns:a16="http://schemas.microsoft.com/office/drawing/2014/main" xmlns="" id="{00000000-0008-0000-0300-0000E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486" name="Group 101">
          <a:extLst>
            <a:ext uri="{FF2B5EF4-FFF2-40B4-BE49-F238E27FC236}">
              <a16:creationId xmlns:a16="http://schemas.microsoft.com/office/drawing/2014/main" xmlns="" id="{00000000-0008-0000-0300-0000E601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487" name="Line 102">
            <a:extLst>
              <a:ext uri="{FF2B5EF4-FFF2-40B4-BE49-F238E27FC236}">
                <a16:creationId xmlns:a16="http://schemas.microsoft.com/office/drawing/2014/main" xmlns="" id="{00000000-0008-0000-0300-0000E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" name="Line 103">
            <a:extLst>
              <a:ext uri="{FF2B5EF4-FFF2-40B4-BE49-F238E27FC236}">
                <a16:creationId xmlns:a16="http://schemas.microsoft.com/office/drawing/2014/main" xmlns="" id="{00000000-0008-0000-0300-0000E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" name="Line 104">
            <a:extLst>
              <a:ext uri="{FF2B5EF4-FFF2-40B4-BE49-F238E27FC236}">
                <a16:creationId xmlns:a16="http://schemas.microsoft.com/office/drawing/2014/main" xmlns="" id="{00000000-0008-0000-0300-0000E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490" name="Group 105">
          <a:extLst>
            <a:ext uri="{FF2B5EF4-FFF2-40B4-BE49-F238E27FC236}">
              <a16:creationId xmlns:a16="http://schemas.microsoft.com/office/drawing/2014/main" xmlns="" id="{00000000-0008-0000-0300-0000EA01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491" name="Line 106">
            <a:extLst>
              <a:ext uri="{FF2B5EF4-FFF2-40B4-BE49-F238E27FC236}">
                <a16:creationId xmlns:a16="http://schemas.microsoft.com/office/drawing/2014/main" xmlns="" id="{00000000-0008-0000-0300-0000E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" name="Line 107">
            <a:extLst>
              <a:ext uri="{FF2B5EF4-FFF2-40B4-BE49-F238E27FC236}">
                <a16:creationId xmlns:a16="http://schemas.microsoft.com/office/drawing/2014/main" xmlns="" id="{00000000-0008-0000-0300-0000E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3" name="Line 108">
            <a:extLst>
              <a:ext uri="{FF2B5EF4-FFF2-40B4-BE49-F238E27FC236}">
                <a16:creationId xmlns:a16="http://schemas.microsoft.com/office/drawing/2014/main" xmlns="" id="{00000000-0008-0000-0300-0000E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494" name="Group 109">
          <a:extLst>
            <a:ext uri="{FF2B5EF4-FFF2-40B4-BE49-F238E27FC236}">
              <a16:creationId xmlns:a16="http://schemas.microsoft.com/office/drawing/2014/main" xmlns="" id="{00000000-0008-0000-0300-0000EE01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495" name="Line 110">
            <a:extLst>
              <a:ext uri="{FF2B5EF4-FFF2-40B4-BE49-F238E27FC236}">
                <a16:creationId xmlns:a16="http://schemas.microsoft.com/office/drawing/2014/main" xmlns="" id="{00000000-0008-0000-0300-0000E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" name="Line 111">
            <a:extLst>
              <a:ext uri="{FF2B5EF4-FFF2-40B4-BE49-F238E27FC236}">
                <a16:creationId xmlns:a16="http://schemas.microsoft.com/office/drawing/2014/main" xmlns="" id="{00000000-0008-0000-0300-0000F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7" name="Line 112">
            <a:extLst>
              <a:ext uri="{FF2B5EF4-FFF2-40B4-BE49-F238E27FC236}">
                <a16:creationId xmlns:a16="http://schemas.microsoft.com/office/drawing/2014/main" xmlns="" id="{00000000-0008-0000-0300-0000F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498" name="Group 113">
          <a:extLst>
            <a:ext uri="{FF2B5EF4-FFF2-40B4-BE49-F238E27FC236}">
              <a16:creationId xmlns:a16="http://schemas.microsoft.com/office/drawing/2014/main" xmlns="" id="{00000000-0008-0000-0300-0000F201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499" name="Line 114">
            <a:extLst>
              <a:ext uri="{FF2B5EF4-FFF2-40B4-BE49-F238E27FC236}">
                <a16:creationId xmlns:a16="http://schemas.microsoft.com/office/drawing/2014/main" xmlns="" id="{00000000-0008-0000-0300-0000F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0" name="Line 115">
            <a:extLst>
              <a:ext uri="{FF2B5EF4-FFF2-40B4-BE49-F238E27FC236}">
                <a16:creationId xmlns:a16="http://schemas.microsoft.com/office/drawing/2014/main" xmlns="" id="{00000000-0008-0000-0300-0000F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1" name="Line 116">
            <a:extLst>
              <a:ext uri="{FF2B5EF4-FFF2-40B4-BE49-F238E27FC236}">
                <a16:creationId xmlns:a16="http://schemas.microsoft.com/office/drawing/2014/main" xmlns="" id="{00000000-0008-0000-0300-0000F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502" name="Group 117">
          <a:extLst>
            <a:ext uri="{FF2B5EF4-FFF2-40B4-BE49-F238E27FC236}">
              <a16:creationId xmlns:a16="http://schemas.microsoft.com/office/drawing/2014/main" xmlns="" id="{00000000-0008-0000-0300-0000F601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503" name="Line 118">
            <a:extLst>
              <a:ext uri="{FF2B5EF4-FFF2-40B4-BE49-F238E27FC236}">
                <a16:creationId xmlns:a16="http://schemas.microsoft.com/office/drawing/2014/main" xmlns="" id="{00000000-0008-0000-0300-0000F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" name="Line 119">
            <a:extLst>
              <a:ext uri="{FF2B5EF4-FFF2-40B4-BE49-F238E27FC236}">
                <a16:creationId xmlns:a16="http://schemas.microsoft.com/office/drawing/2014/main" xmlns="" id="{00000000-0008-0000-0300-0000F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5" name="Line 120">
            <a:extLst>
              <a:ext uri="{FF2B5EF4-FFF2-40B4-BE49-F238E27FC236}">
                <a16:creationId xmlns:a16="http://schemas.microsoft.com/office/drawing/2014/main" xmlns="" id="{00000000-0008-0000-0300-0000F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506" name="Group 121">
          <a:extLst>
            <a:ext uri="{FF2B5EF4-FFF2-40B4-BE49-F238E27FC236}">
              <a16:creationId xmlns:a16="http://schemas.microsoft.com/office/drawing/2014/main" xmlns="" id="{00000000-0008-0000-0300-0000FA01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507" name="Line 122">
            <a:extLst>
              <a:ext uri="{FF2B5EF4-FFF2-40B4-BE49-F238E27FC236}">
                <a16:creationId xmlns:a16="http://schemas.microsoft.com/office/drawing/2014/main" xmlns="" id="{00000000-0008-0000-0300-0000F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8" name="Line 123">
            <a:extLst>
              <a:ext uri="{FF2B5EF4-FFF2-40B4-BE49-F238E27FC236}">
                <a16:creationId xmlns:a16="http://schemas.microsoft.com/office/drawing/2014/main" xmlns="" id="{00000000-0008-0000-0300-0000F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9" name="Line 124">
            <a:extLst>
              <a:ext uri="{FF2B5EF4-FFF2-40B4-BE49-F238E27FC236}">
                <a16:creationId xmlns:a16="http://schemas.microsoft.com/office/drawing/2014/main" xmlns="" id="{00000000-0008-0000-0300-0000F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510" name="Group 125">
          <a:extLst>
            <a:ext uri="{FF2B5EF4-FFF2-40B4-BE49-F238E27FC236}">
              <a16:creationId xmlns:a16="http://schemas.microsoft.com/office/drawing/2014/main" xmlns="" id="{00000000-0008-0000-0300-0000FE01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511" name="Line 126">
            <a:extLst>
              <a:ext uri="{FF2B5EF4-FFF2-40B4-BE49-F238E27FC236}">
                <a16:creationId xmlns:a16="http://schemas.microsoft.com/office/drawing/2014/main" xmlns="" id="{00000000-0008-0000-0300-0000F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2" name="Line 127">
            <a:extLst>
              <a:ext uri="{FF2B5EF4-FFF2-40B4-BE49-F238E27FC236}">
                <a16:creationId xmlns:a16="http://schemas.microsoft.com/office/drawing/2014/main" xmlns="" id="{00000000-0008-0000-0300-000000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3" name="Line 128">
            <a:extLst>
              <a:ext uri="{FF2B5EF4-FFF2-40B4-BE49-F238E27FC236}">
                <a16:creationId xmlns:a16="http://schemas.microsoft.com/office/drawing/2014/main" xmlns="" id="{00000000-0008-0000-0300-000001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514" name="Group 129">
          <a:extLst>
            <a:ext uri="{FF2B5EF4-FFF2-40B4-BE49-F238E27FC236}">
              <a16:creationId xmlns:a16="http://schemas.microsoft.com/office/drawing/2014/main" xmlns="" id="{00000000-0008-0000-0300-000002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515" name="Line 130">
            <a:extLst>
              <a:ext uri="{FF2B5EF4-FFF2-40B4-BE49-F238E27FC236}">
                <a16:creationId xmlns:a16="http://schemas.microsoft.com/office/drawing/2014/main" xmlns="" id="{00000000-0008-0000-0300-000003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6" name="Line 131">
            <a:extLst>
              <a:ext uri="{FF2B5EF4-FFF2-40B4-BE49-F238E27FC236}">
                <a16:creationId xmlns:a16="http://schemas.microsoft.com/office/drawing/2014/main" xmlns="" id="{00000000-0008-0000-0300-000004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7" name="Line 132">
            <a:extLst>
              <a:ext uri="{FF2B5EF4-FFF2-40B4-BE49-F238E27FC236}">
                <a16:creationId xmlns:a16="http://schemas.microsoft.com/office/drawing/2014/main" xmlns="" id="{00000000-0008-0000-0300-000005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518" name="Group 133">
          <a:extLst>
            <a:ext uri="{FF2B5EF4-FFF2-40B4-BE49-F238E27FC236}">
              <a16:creationId xmlns:a16="http://schemas.microsoft.com/office/drawing/2014/main" xmlns="" id="{00000000-0008-0000-0300-000006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519" name="Line 134">
            <a:extLst>
              <a:ext uri="{FF2B5EF4-FFF2-40B4-BE49-F238E27FC236}">
                <a16:creationId xmlns:a16="http://schemas.microsoft.com/office/drawing/2014/main" xmlns="" id="{00000000-0008-0000-0300-000007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0" name="Line 135">
            <a:extLst>
              <a:ext uri="{FF2B5EF4-FFF2-40B4-BE49-F238E27FC236}">
                <a16:creationId xmlns:a16="http://schemas.microsoft.com/office/drawing/2014/main" xmlns="" id="{00000000-0008-0000-0300-000008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1" name="Line 136">
            <a:extLst>
              <a:ext uri="{FF2B5EF4-FFF2-40B4-BE49-F238E27FC236}">
                <a16:creationId xmlns:a16="http://schemas.microsoft.com/office/drawing/2014/main" xmlns="" id="{00000000-0008-0000-0300-000009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522" name="Group 137">
          <a:extLst>
            <a:ext uri="{FF2B5EF4-FFF2-40B4-BE49-F238E27FC236}">
              <a16:creationId xmlns:a16="http://schemas.microsoft.com/office/drawing/2014/main" xmlns="" id="{00000000-0008-0000-0300-00000A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523" name="Line 138">
            <a:extLst>
              <a:ext uri="{FF2B5EF4-FFF2-40B4-BE49-F238E27FC236}">
                <a16:creationId xmlns:a16="http://schemas.microsoft.com/office/drawing/2014/main" xmlns="" id="{00000000-0008-0000-0300-00000B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4" name="Line 139">
            <a:extLst>
              <a:ext uri="{FF2B5EF4-FFF2-40B4-BE49-F238E27FC236}">
                <a16:creationId xmlns:a16="http://schemas.microsoft.com/office/drawing/2014/main" xmlns="" id="{00000000-0008-0000-0300-00000C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5" name="Line 140">
            <a:extLst>
              <a:ext uri="{FF2B5EF4-FFF2-40B4-BE49-F238E27FC236}">
                <a16:creationId xmlns:a16="http://schemas.microsoft.com/office/drawing/2014/main" xmlns="" id="{00000000-0008-0000-0300-00000D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526" name="Group 141">
          <a:extLst>
            <a:ext uri="{FF2B5EF4-FFF2-40B4-BE49-F238E27FC236}">
              <a16:creationId xmlns:a16="http://schemas.microsoft.com/office/drawing/2014/main" xmlns="" id="{00000000-0008-0000-0300-00000E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527" name="Line 142">
            <a:extLst>
              <a:ext uri="{FF2B5EF4-FFF2-40B4-BE49-F238E27FC236}">
                <a16:creationId xmlns:a16="http://schemas.microsoft.com/office/drawing/2014/main" xmlns="" id="{00000000-0008-0000-0300-00000F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" name="Line 143">
            <a:extLst>
              <a:ext uri="{FF2B5EF4-FFF2-40B4-BE49-F238E27FC236}">
                <a16:creationId xmlns:a16="http://schemas.microsoft.com/office/drawing/2014/main" xmlns="" id="{00000000-0008-0000-0300-000010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9" name="Line 144">
            <a:extLst>
              <a:ext uri="{FF2B5EF4-FFF2-40B4-BE49-F238E27FC236}">
                <a16:creationId xmlns:a16="http://schemas.microsoft.com/office/drawing/2014/main" xmlns="" id="{00000000-0008-0000-0300-000011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530" name="Group 145">
          <a:extLst>
            <a:ext uri="{FF2B5EF4-FFF2-40B4-BE49-F238E27FC236}">
              <a16:creationId xmlns:a16="http://schemas.microsoft.com/office/drawing/2014/main" xmlns="" id="{00000000-0008-0000-0300-000012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531" name="Line 146">
            <a:extLst>
              <a:ext uri="{FF2B5EF4-FFF2-40B4-BE49-F238E27FC236}">
                <a16:creationId xmlns:a16="http://schemas.microsoft.com/office/drawing/2014/main" xmlns="" id="{00000000-0008-0000-0300-000013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2" name="Line 147">
            <a:extLst>
              <a:ext uri="{FF2B5EF4-FFF2-40B4-BE49-F238E27FC236}">
                <a16:creationId xmlns:a16="http://schemas.microsoft.com/office/drawing/2014/main" xmlns="" id="{00000000-0008-0000-0300-000014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3" name="Line 148">
            <a:extLst>
              <a:ext uri="{FF2B5EF4-FFF2-40B4-BE49-F238E27FC236}">
                <a16:creationId xmlns:a16="http://schemas.microsoft.com/office/drawing/2014/main" xmlns="" id="{00000000-0008-0000-0300-000015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534" name="Group 149">
          <a:extLst>
            <a:ext uri="{FF2B5EF4-FFF2-40B4-BE49-F238E27FC236}">
              <a16:creationId xmlns:a16="http://schemas.microsoft.com/office/drawing/2014/main" xmlns="" id="{00000000-0008-0000-0300-000016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535" name="Line 150">
            <a:extLst>
              <a:ext uri="{FF2B5EF4-FFF2-40B4-BE49-F238E27FC236}">
                <a16:creationId xmlns:a16="http://schemas.microsoft.com/office/drawing/2014/main" xmlns="" id="{00000000-0008-0000-0300-000017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6" name="Line 151">
            <a:extLst>
              <a:ext uri="{FF2B5EF4-FFF2-40B4-BE49-F238E27FC236}">
                <a16:creationId xmlns:a16="http://schemas.microsoft.com/office/drawing/2014/main" xmlns="" id="{00000000-0008-0000-0300-000018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7" name="Line 152">
            <a:extLst>
              <a:ext uri="{FF2B5EF4-FFF2-40B4-BE49-F238E27FC236}">
                <a16:creationId xmlns:a16="http://schemas.microsoft.com/office/drawing/2014/main" xmlns="" id="{00000000-0008-0000-0300-000019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538" name="Group 153">
          <a:extLst>
            <a:ext uri="{FF2B5EF4-FFF2-40B4-BE49-F238E27FC236}">
              <a16:creationId xmlns:a16="http://schemas.microsoft.com/office/drawing/2014/main" xmlns="" id="{00000000-0008-0000-0300-00001A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539" name="Line 154">
            <a:extLst>
              <a:ext uri="{FF2B5EF4-FFF2-40B4-BE49-F238E27FC236}">
                <a16:creationId xmlns:a16="http://schemas.microsoft.com/office/drawing/2014/main" xmlns="" id="{00000000-0008-0000-0300-00001B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0" name="Line 155">
            <a:extLst>
              <a:ext uri="{FF2B5EF4-FFF2-40B4-BE49-F238E27FC236}">
                <a16:creationId xmlns:a16="http://schemas.microsoft.com/office/drawing/2014/main" xmlns="" id="{00000000-0008-0000-0300-00001C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1" name="Line 156">
            <a:extLst>
              <a:ext uri="{FF2B5EF4-FFF2-40B4-BE49-F238E27FC236}">
                <a16:creationId xmlns:a16="http://schemas.microsoft.com/office/drawing/2014/main" xmlns="" id="{00000000-0008-0000-0300-00001D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542" name="Group 157">
          <a:extLst>
            <a:ext uri="{FF2B5EF4-FFF2-40B4-BE49-F238E27FC236}">
              <a16:creationId xmlns:a16="http://schemas.microsoft.com/office/drawing/2014/main" xmlns="" id="{00000000-0008-0000-0300-00001E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543" name="Line 158">
            <a:extLst>
              <a:ext uri="{FF2B5EF4-FFF2-40B4-BE49-F238E27FC236}">
                <a16:creationId xmlns:a16="http://schemas.microsoft.com/office/drawing/2014/main" xmlns="" id="{00000000-0008-0000-0300-00001F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4" name="Line 159">
            <a:extLst>
              <a:ext uri="{FF2B5EF4-FFF2-40B4-BE49-F238E27FC236}">
                <a16:creationId xmlns:a16="http://schemas.microsoft.com/office/drawing/2014/main" xmlns="" id="{00000000-0008-0000-0300-000020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5" name="Line 160">
            <a:extLst>
              <a:ext uri="{FF2B5EF4-FFF2-40B4-BE49-F238E27FC236}">
                <a16:creationId xmlns:a16="http://schemas.microsoft.com/office/drawing/2014/main" xmlns="" id="{00000000-0008-0000-0300-000021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546" name="Group 161">
          <a:extLst>
            <a:ext uri="{FF2B5EF4-FFF2-40B4-BE49-F238E27FC236}">
              <a16:creationId xmlns:a16="http://schemas.microsoft.com/office/drawing/2014/main" xmlns="" id="{00000000-0008-0000-0300-000022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547" name="Line 162">
            <a:extLst>
              <a:ext uri="{FF2B5EF4-FFF2-40B4-BE49-F238E27FC236}">
                <a16:creationId xmlns:a16="http://schemas.microsoft.com/office/drawing/2014/main" xmlns="" id="{00000000-0008-0000-0300-000023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8" name="Line 163">
            <a:extLst>
              <a:ext uri="{FF2B5EF4-FFF2-40B4-BE49-F238E27FC236}">
                <a16:creationId xmlns:a16="http://schemas.microsoft.com/office/drawing/2014/main" xmlns="" id="{00000000-0008-0000-0300-000024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9" name="Line 164">
            <a:extLst>
              <a:ext uri="{FF2B5EF4-FFF2-40B4-BE49-F238E27FC236}">
                <a16:creationId xmlns:a16="http://schemas.microsoft.com/office/drawing/2014/main" xmlns="" id="{00000000-0008-0000-0300-000025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550" name="Group 165">
          <a:extLst>
            <a:ext uri="{FF2B5EF4-FFF2-40B4-BE49-F238E27FC236}">
              <a16:creationId xmlns:a16="http://schemas.microsoft.com/office/drawing/2014/main" xmlns="" id="{00000000-0008-0000-0300-000026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551" name="Line 166">
            <a:extLst>
              <a:ext uri="{FF2B5EF4-FFF2-40B4-BE49-F238E27FC236}">
                <a16:creationId xmlns:a16="http://schemas.microsoft.com/office/drawing/2014/main" xmlns="" id="{00000000-0008-0000-0300-000027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2" name="Line 167">
            <a:extLst>
              <a:ext uri="{FF2B5EF4-FFF2-40B4-BE49-F238E27FC236}">
                <a16:creationId xmlns:a16="http://schemas.microsoft.com/office/drawing/2014/main" xmlns="" id="{00000000-0008-0000-0300-000028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3" name="Line 168">
            <a:extLst>
              <a:ext uri="{FF2B5EF4-FFF2-40B4-BE49-F238E27FC236}">
                <a16:creationId xmlns:a16="http://schemas.microsoft.com/office/drawing/2014/main" xmlns="" id="{00000000-0008-0000-0300-000029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554" name="Group 169">
          <a:extLst>
            <a:ext uri="{FF2B5EF4-FFF2-40B4-BE49-F238E27FC236}">
              <a16:creationId xmlns:a16="http://schemas.microsoft.com/office/drawing/2014/main" xmlns="" id="{00000000-0008-0000-0300-00002A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555" name="Line 170">
            <a:extLst>
              <a:ext uri="{FF2B5EF4-FFF2-40B4-BE49-F238E27FC236}">
                <a16:creationId xmlns:a16="http://schemas.microsoft.com/office/drawing/2014/main" xmlns="" id="{00000000-0008-0000-0300-00002B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6" name="Line 171">
            <a:extLst>
              <a:ext uri="{FF2B5EF4-FFF2-40B4-BE49-F238E27FC236}">
                <a16:creationId xmlns:a16="http://schemas.microsoft.com/office/drawing/2014/main" xmlns="" id="{00000000-0008-0000-0300-00002C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7" name="Line 172">
            <a:extLst>
              <a:ext uri="{FF2B5EF4-FFF2-40B4-BE49-F238E27FC236}">
                <a16:creationId xmlns:a16="http://schemas.microsoft.com/office/drawing/2014/main" xmlns="" id="{00000000-0008-0000-0300-00002D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558" name="Group 173">
          <a:extLst>
            <a:ext uri="{FF2B5EF4-FFF2-40B4-BE49-F238E27FC236}">
              <a16:creationId xmlns:a16="http://schemas.microsoft.com/office/drawing/2014/main" xmlns="" id="{00000000-0008-0000-0300-00002E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559" name="Line 174">
            <a:extLst>
              <a:ext uri="{FF2B5EF4-FFF2-40B4-BE49-F238E27FC236}">
                <a16:creationId xmlns:a16="http://schemas.microsoft.com/office/drawing/2014/main" xmlns="" id="{00000000-0008-0000-0300-00002F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0" name="Line 175">
            <a:extLst>
              <a:ext uri="{FF2B5EF4-FFF2-40B4-BE49-F238E27FC236}">
                <a16:creationId xmlns:a16="http://schemas.microsoft.com/office/drawing/2014/main" xmlns="" id="{00000000-0008-0000-0300-000030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1" name="Line 176">
            <a:extLst>
              <a:ext uri="{FF2B5EF4-FFF2-40B4-BE49-F238E27FC236}">
                <a16:creationId xmlns:a16="http://schemas.microsoft.com/office/drawing/2014/main" xmlns="" id="{00000000-0008-0000-0300-000031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562" name="Group 177">
          <a:extLst>
            <a:ext uri="{FF2B5EF4-FFF2-40B4-BE49-F238E27FC236}">
              <a16:creationId xmlns:a16="http://schemas.microsoft.com/office/drawing/2014/main" xmlns="" id="{00000000-0008-0000-0300-000032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563" name="Line 178">
            <a:extLst>
              <a:ext uri="{FF2B5EF4-FFF2-40B4-BE49-F238E27FC236}">
                <a16:creationId xmlns:a16="http://schemas.microsoft.com/office/drawing/2014/main" xmlns="" id="{00000000-0008-0000-0300-000033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4" name="Line 179">
            <a:extLst>
              <a:ext uri="{FF2B5EF4-FFF2-40B4-BE49-F238E27FC236}">
                <a16:creationId xmlns:a16="http://schemas.microsoft.com/office/drawing/2014/main" xmlns="" id="{00000000-0008-0000-0300-000034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5" name="Line 180">
            <a:extLst>
              <a:ext uri="{FF2B5EF4-FFF2-40B4-BE49-F238E27FC236}">
                <a16:creationId xmlns:a16="http://schemas.microsoft.com/office/drawing/2014/main" xmlns="" id="{00000000-0008-0000-0300-000035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566" name="Group 181">
          <a:extLst>
            <a:ext uri="{FF2B5EF4-FFF2-40B4-BE49-F238E27FC236}">
              <a16:creationId xmlns:a16="http://schemas.microsoft.com/office/drawing/2014/main" xmlns="" id="{00000000-0008-0000-0300-000036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567" name="Line 182">
            <a:extLst>
              <a:ext uri="{FF2B5EF4-FFF2-40B4-BE49-F238E27FC236}">
                <a16:creationId xmlns:a16="http://schemas.microsoft.com/office/drawing/2014/main" xmlns="" id="{00000000-0008-0000-0300-000037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8" name="Line 183">
            <a:extLst>
              <a:ext uri="{FF2B5EF4-FFF2-40B4-BE49-F238E27FC236}">
                <a16:creationId xmlns:a16="http://schemas.microsoft.com/office/drawing/2014/main" xmlns="" id="{00000000-0008-0000-0300-000038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9" name="Line 184">
            <a:extLst>
              <a:ext uri="{FF2B5EF4-FFF2-40B4-BE49-F238E27FC236}">
                <a16:creationId xmlns:a16="http://schemas.microsoft.com/office/drawing/2014/main" xmlns="" id="{00000000-0008-0000-0300-000039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570" name="Group 185">
          <a:extLst>
            <a:ext uri="{FF2B5EF4-FFF2-40B4-BE49-F238E27FC236}">
              <a16:creationId xmlns:a16="http://schemas.microsoft.com/office/drawing/2014/main" xmlns="" id="{00000000-0008-0000-0300-00003A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571" name="Line 186">
            <a:extLst>
              <a:ext uri="{FF2B5EF4-FFF2-40B4-BE49-F238E27FC236}">
                <a16:creationId xmlns:a16="http://schemas.microsoft.com/office/drawing/2014/main" xmlns="" id="{00000000-0008-0000-0300-00003B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2" name="Line 187">
            <a:extLst>
              <a:ext uri="{FF2B5EF4-FFF2-40B4-BE49-F238E27FC236}">
                <a16:creationId xmlns:a16="http://schemas.microsoft.com/office/drawing/2014/main" xmlns="" id="{00000000-0008-0000-0300-00003C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3" name="Line 188">
            <a:extLst>
              <a:ext uri="{FF2B5EF4-FFF2-40B4-BE49-F238E27FC236}">
                <a16:creationId xmlns:a16="http://schemas.microsoft.com/office/drawing/2014/main" xmlns="" id="{00000000-0008-0000-0300-00003D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574" name="Group 189">
          <a:extLst>
            <a:ext uri="{FF2B5EF4-FFF2-40B4-BE49-F238E27FC236}">
              <a16:creationId xmlns:a16="http://schemas.microsoft.com/office/drawing/2014/main" xmlns="" id="{00000000-0008-0000-0300-00003E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575" name="Line 190">
            <a:extLst>
              <a:ext uri="{FF2B5EF4-FFF2-40B4-BE49-F238E27FC236}">
                <a16:creationId xmlns:a16="http://schemas.microsoft.com/office/drawing/2014/main" xmlns="" id="{00000000-0008-0000-0300-00003F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6" name="Line 191">
            <a:extLst>
              <a:ext uri="{FF2B5EF4-FFF2-40B4-BE49-F238E27FC236}">
                <a16:creationId xmlns:a16="http://schemas.microsoft.com/office/drawing/2014/main" xmlns="" id="{00000000-0008-0000-0300-000040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7" name="Line 192">
            <a:extLst>
              <a:ext uri="{FF2B5EF4-FFF2-40B4-BE49-F238E27FC236}">
                <a16:creationId xmlns:a16="http://schemas.microsoft.com/office/drawing/2014/main" xmlns="" id="{00000000-0008-0000-0300-000041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578" name="Group 193">
          <a:extLst>
            <a:ext uri="{FF2B5EF4-FFF2-40B4-BE49-F238E27FC236}">
              <a16:creationId xmlns:a16="http://schemas.microsoft.com/office/drawing/2014/main" xmlns="" id="{00000000-0008-0000-0300-000042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579" name="Line 194">
            <a:extLst>
              <a:ext uri="{FF2B5EF4-FFF2-40B4-BE49-F238E27FC236}">
                <a16:creationId xmlns:a16="http://schemas.microsoft.com/office/drawing/2014/main" xmlns="" id="{00000000-0008-0000-0300-000043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0" name="Line 195">
            <a:extLst>
              <a:ext uri="{FF2B5EF4-FFF2-40B4-BE49-F238E27FC236}">
                <a16:creationId xmlns:a16="http://schemas.microsoft.com/office/drawing/2014/main" xmlns="" id="{00000000-0008-0000-0300-000044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1" name="Line 196">
            <a:extLst>
              <a:ext uri="{FF2B5EF4-FFF2-40B4-BE49-F238E27FC236}">
                <a16:creationId xmlns:a16="http://schemas.microsoft.com/office/drawing/2014/main" xmlns="" id="{00000000-0008-0000-0300-000045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582" name="Group 197">
          <a:extLst>
            <a:ext uri="{FF2B5EF4-FFF2-40B4-BE49-F238E27FC236}">
              <a16:creationId xmlns:a16="http://schemas.microsoft.com/office/drawing/2014/main" xmlns="" id="{00000000-0008-0000-0300-000046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583" name="Line 198">
            <a:extLst>
              <a:ext uri="{FF2B5EF4-FFF2-40B4-BE49-F238E27FC236}">
                <a16:creationId xmlns:a16="http://schemas.microsoft.com/office/drawing/2014/main" xmlns="" id="{00000000-0008-0000-0300-000047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4" name="Line 199">
            <a:extLst>
              <a:ext uri="{FF2B5EF4-FFF2-40B4-BE49-F238E27FC236}">
                <a16:creationId xmlns:a16="http://schemas.microsoft.com/office/drawing/2014/main" xmlns="" id="{00000000-0008-0000-0300-000048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5" name="Line 200">
            <a:extLst>
              <a:ext uri="{FF2B5EF4-FFF2-40B4-BE49-F238E27FC236}">
                <a16:creationId xmlns:a16="http://schemas.microsoft.com/office/drawing/2014/main" xmlns="" id="{00000000-0008-0000-0300-000049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586" name="Group 201">
          <a:extLst>
            <a:ext uri="{FF2B5EF4-FFF2-40B4-BE49-F238E27FC236}">
              <a16:creationId xmlns:a16="http://schemas.microsoft.com/office/drawing/2014/main" xmlns="" id="{00000000-0008-0000-0300-00004A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587" name="Line 202">
            <a:extLst>
              <a:ext uri="{FF2B5EF4-FFF2-40B4-BE49-F238E27FC236}">
                <a16:creationId xmlns:a16="http://schemas.microsoft.com/office/drawing/2014/main" xmlns="" id="{00000000-0008-0000-0300-00004B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8" name="Line 203">
            <a:extLst>
              <a:ext uri="{FF2B5EF4-FFF2-40B4-BE49-F238E27FC236}">
                <a16:creationId xmlns:a16="http://schemas.microsoft.com/office/drawing/2014/main" xmlns="" id="{00000000-0008-0000-0300-00004C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9" name="Line 204">
            <a:extLst>
              <a:ext uri="{FF2B5EF4-FFF2-40B4-BE49-F238E27FC236}">
                <a16:creationId xmlns:a16="http://schemas.microsoft.com/office/drawing/2014/main" xmlns="" id="{00000000-0008-0000-0300-00004D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590" name="Group 205">
          <a:extLst>
            <a:ext uri="{FF2B5EF4-FFF2-40B4-BE49-F238E27FC236}">
              <a16:creationId xmlns:a16="http://schemas.microsoft.com/office/drawing/2014/main" xmlns="" id="{00000000-0008-0000-0300-00004E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591" name="Line 206">
            <a:extLst>
              <a:ext uri="{FF2B5EF4-FFF2-40B4-BE49-F238E27FC236}">
                <a16:creationId xmlns:a16="http://schemas.microsoft.com/office/drawing/2014/main" xmlns="" id="{00000000-0008-0000-0300-00004F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2" name="Line 207">
            <a:extLst>
              <a:ext uri="{FF2B5EF4-FFF2-40B4-BE49-F238E27FC236}">
                <a16:creationId xmlns:a16="http://schemas.microsoft.com/office/drawing/2014/main" xmlns="" id="{00000000-0008-0000-0300-000050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3" name="Line 208">
            <a:extLst>
              <a:ext uri="{FF2B5EF4-FFF2-40B4-BE49-F238E27FC236}">
                <a16:creationId xmlns:a16="http://schemas.microsoft.com/office/drawing/2014/main" xmlns="" id="{00000000-0008-0000-0300-000051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594" name="Group 209">
          <a:extLst>
            <a:ext uri="{FF2B5EF4-FFF2-40B4-BE49-F238E27FC236}">
              <a16:creationId xmlns:a16="http://schemas.microsoft.com/office/drawing/2014/main" xmlns="" id="{00000000-0008-0000-0300-000052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595" name="Line 210">
            <a:extLst>
              <a:ext uri="{FF2B5EF4-FFF2-40B4-BE49-F238E27FC236}">
                <a16:creationId xmlns:a16="http://schemas.microsoft.com/office/drawing/2014/main" xmlns="" id="{00000000-0008-0000-0300-000053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6" name="Line 211">
            <a:extLst>
              <a:ext uri="{FF2B5EF4-FFF2-40B4-BE49-F238E27FC236}">
                <a16:creationId xmlns:a16="http://schemas.microsoft.com/office/drawing/2014/main" xmlns="" id="{00000000-0008-0000-0300-000054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7" name="Line 212">
            <a:extLst>
              <a:ext uri="{FF2B5EF4-FFF2-40B4-BE49-F238E27FC236}">
                <a16:creationId xmlns:a16="http://schemas.microsoft.com/office/drawing/2014/main" xmlns="" id="{00000000-0008-0000-0300-000055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598" name="Group 213">
          <a:extLst>
            <a:ext uri="{FF2B5EF4-FFF2-40B4-BE49-F238E27FC236}">
              <a16:creationId xmlns:a16="http://schemas.microsoft.com/office/drawing/2014/main" xmlns="" id="{00000000-0008-0000-0300-000056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599" name="Line 214">
            <a:extLst>
              <a:ext uri="{FF2B5EF4-FFF2-40B4-BE49-F238E27FC236}">
                <a16:creationId xmlns:a16="http://schemas.microsoft.com/office/drawing/2014/main" xmlns="" id="{00000000-0008-0000-0300-000057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0" name="Line 215">
            <a:extLst>
              <a:ext uri="{FF2B5EF4-FFF2-40B4-BE49-F238E27FC236}">
                <a16:creationId xmlns:a16="http://schemas.microsoft.com/office/drawing/2014/main" xmlns="" id="{00000000-0008-0000-0300-000058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1" name="Line 216">
            <a:extLst>
              <a:ext uri="{FF2B5EF4-FFF2-40B4-BE49-F238E27FC236}">
                <a16:creationId xmlns:a16="http://schemas.microsoft.com/office/drawing/2014/main" xmlns="" id="{00000000-0008-0000-0300-000059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602" name="Group 217">
          <a:extLst>
            <a:ext uri="{FF2B5EF4-FFF2-40B4-BE49-F238E27FC236}">
              <a16:creationId xmlns:a16="http://schemas.microsoft.com/office/drawing/2014/main" xmlns="" id="{00000000-0008-0000-0300-00005A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603" name="Line 218">
            <a:extLst>
              <a:ext uri="{FF2B5EF4-FFF2-40B4-BE49-F238E27FC236}">
                <a16:creationId xmlns:a16="http://schemas.microsoft.com/office/drawing/2014/main" xmlns="" id="{00000000-0008-0000-0300-00005B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4" name="Line 219">
            <a:extLst>
              <a:ext uri="{FF2B5EF4-FFF2-40B4-BE49-F238E27FC236}">
                <a16:creationId xmlns:a16="http://schemas.microsoft.com/office/drawing/2014/main" xmlns="" id="{00000000-0008-0000-0300-00005C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5" name="Line 220">
            <a:extLst>
              <a:ext uri="{FF2B5EF4-FFF2-40B4-BE49-F238E27FC236}">
                <a16:creationId xmlns:a16="http://schemas.microsoft.com/office/drawing/2014/main" xmlns="" id="{00000000-0008-0000-0300-00005D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606" name="Group 221">
          <a:extLst>
            <a:ext uri="{FF2B5EF4-FFF2-40B4-BE49-F238E27FC236}">
              <a16:creationId xmlns:a16="http://schemas.microsoft.com/office/drawing/2014/main" xmlns="" id="{00000000-0008-0000-0300-00005E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607" name="Line 222">
            <a:extLst>
              <a:ext uri="{FF2B5EF4-FFF2-40B4-BE49-F238E27FC236}">
                <a16:creationId xmlns:a16="http://schemas.microsoft.com/office/drawing/2014/main" xmlns="" id="{00000000-0008-0000-0300-00005F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8" name="Line 223">
            <a:extLst>
              <a:ext uri="{FF2B5EF4-FFF2-40B4-BE49-F238E27FC236}">
                <a16:creationId xmlns:a16="http://schemas.microsoft.com/office/drawing/2014/main" xmlns="" id="{00000000-0008-0000-0300-000060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9" name="Line 224">
            <a:extLst>
              <a:ext uri="{FF2B5EF4-FFF2-40B4-BE49-F238E27FC236}">
                <a16:creationId xmlns:a16="http://schemas.microsoft.com/office/drawing/2014/main" xmlns="" id="{00000000-0008-0000-0300-000061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610" name="Group 225">
          <a:extLst>
            <a:ext uri="{FF2B5EF4-FFF2-40B4-BE49-F238E27FC236}">
              <a16:creationId xmlns:a16="http://schemas.microsoft.com/office/drawing/2014/main" xmlns="" id="{00000000-0008-0000-0300-000062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611" name="Line 226">
            <a:extLst>
              <a:ext uri="{FF2B5EF4-FFF2-40B4-BE49-F238E27FC236}">
                <a16:creationId xmlns:a16="http://schemas.microsoft.com/office/drawing/2014/main" xmlns="" id="{00000000-0008-0000-0300-000063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2" name="Line 227">
            <a:extLst>
              <a:ext uri="{FF2B5EF4-FFF2-40B4-BE49-F238E27FC236}">
                <a16:creationId xmlns:a16="http://schemas.microsoft.com/office/drawing/2014/main" xmlns="" id="{00000000-0008-0000-0300-000064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3" name="Line 228">
            <a:extLst>
              <a:ext uri="{FF2B5EF4-FFF2-40B4-BE49-F238E27FC236}">
                <a16:creationId xmlns:a16="http://schemas.microsoft.com/office/drawing/2014/main" xmlns="" id="{00000000-0008-0000-0300-000065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614" name="Group 229">
          <a:extLst>
            <a:ext uri="{FF2B5EF4-FFF2-40B4-BE49-F238E27FC236}">
              <a16:creationId xmlns:a16="http://schemas.microsoft.com/office/drawing/2014/main" xmlns="" id="{00000000-0008-0000-0300-000066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615" name="Line 230">
            <a:extLst>
              <a:ext uri="{FF2B5EF4-FFF2-40B4-BE49-F238E27FC236}">
                <a16:creationId xmlns:a16="http://schemas.microsoft.com/office/drawing/2014/main" xmlns="" id="{00000000-0008-0000-0300-000067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6" name="Line 231">
            <a:extLst>
              <a:ext uri="{FF2B5EF4-FFF2-40B4-BE49-F238E27FC236}">
                <a16:creationId xmlns:a16="http://schemas.microsoft.com/office/drawing/2014/main" xmlns="" id="{00000000-0008-0000-0300-000068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7" name="Line 232">
            <a:extLst>
              <a:ext uri="{FF2B5EF4-FFF2-40B4-BE49-F238E27FC236}">
                <a16:creationId xmlns:a16="http://schemas.microsoft.com/office/drawing/2014/main" xmlns="" id="{00000000-0008-0000-0300-000069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618" name="Group 233">
          <a:extLst>
            <a:ext uri="{FF2B5EF4-FFF2-40B4-BE49-F238E27FC236}">
              <a16:creationId xmlns:a16="http://schemas.microsoft.com/office/drawing/2014/main" xmlns="" id="{00000000-0008-0000-0300-00006A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619" name="Line 234">
            <a:extLst>
              <a:ext uri="{FF2B5EF4-FFF2-40B4-BE49-F238E27FC236}">
                <a16:creationId xmlns:a16="http://schemas.microsoft.com/office/drawing/2014/main" xmlns="" id="{00000000-0008-0000-0300-00006B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0" name="Line 235">
            <a:extLst>
              <a:ext uri="{FF2B5EF4-FFF2-40B4-BE49-F238E27FC236}">
                <a16:creationId xmlns:a16="http://schemas.microsoft.com/office/drawing/2014/main" xmlns="" id="{00000000-0008-0000-0300-00006C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1" name="Line 236">
            <a:extLst>
              <a:ext uri="{FF2B5EF4-FFF2-40B4-BE49-F238E27FC236}">
                <a16:creationId xmlns:a16="http://schemas.microsoft.com/office/drawing/2014/main" xmlns="" id="{00000000-0008-0000-0300-00006D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622" name="Group 237">
          <a:extLst>
            <a:ext uri="{FF2B5EF4-FFF2-40B4-BE49-F238E27FC236}">
              <a16:creationId xmlns:a16="http://schemas.microsoft.com/office/drawing/2014/main" xmlns="" id="{00000000-0008-0000-0300-00006E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623" name="Line 238">
            <a:extLst>
              <a:ext uri="{FF2B5EF4-FFF2-40B4-BE49-F238E27FC236}">
                <a16:creationId xmlns:a16="http://schemas.microsoft.com/office/drawing/2014/main" xmlns="" id="{00000000-0008-0000-0300-00006F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4" name="Line 239">
            <a:extLst>
              <a:ext uri="{FF2B5EF4-FFF2-40B4-BE49-F238E27FC236}">
                <a16:creationId xmlns:a16="http://schemas.microsoft.com/office/drawing/2014/main" xmlns="" id="{00000000-0008-0000-0300-000070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5" name="Line 240">
            <a:extLst>
              <a:ext uri="{FF2B5EF4-FFF2-40B4-BE49-F238E27FC236}">
                <a16:creationId xmlns:a16="http://schemas.microsoft.com/office/drawing/2014/main" xmlns="" id="{00000000-0008-0000-0300-000071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626" name="Group 241">
          <a:extLst>
            <a:ext uri="{FF2B5EF4-FFF2-40B4-BE49-F238E27FC236}">
              <a16:creationId xmlns:a16="http://schemas.microsoft.com/office/drawing/2014/main" xmlns="" id="{00000000-0008-0000-0300-000072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627" name="Line 242">
            <a:extLst>
              <a:ext uri="{FF2B5EF4-FFF2-40B4-BE49-F238E27FC236}">
                <a16:creationId xmlns:a16="http://schemas.microsoft.com/office/drawing/2014/main" xmlns="" id="{00000000-0008-0000-0300-000073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8" name="Line 243">
            <a:extLst>
              <a:ext uri="{FF2B5EF4-FFF2-40B4-BE49-F238E27FC236}">
                <a16:creationId xmlns:a16="http://schemas.microsoft.com/office/drawing/2014/main" xmlns="" id="{00000000-0008-0000-0300-000074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9" name="Line 244">
            <a:extLst>
              <a:ext uri="{FF2B5EF4-FFF2-40B4-BE49-F238E27FC236}">
                <a16:creationId xmlns:a16="http://schemas.microsoft.com/office/drawing/2014/main" xmlns="" id="{00000000-0008-0000-0300-000075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630" name="Group 245">
          <a:extLst>
            <a:ext uri="{FF2B5EF4-FFF2-40B4-BE49-F238E27FC236}">
              <a16:creationId xmlns:a16="http://schemas.microsoft.com/office/drawing/2014/main" xmlns="" id="{00000000-0008-0000-0300-000076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631" name="Line 246">
            <a:extLst>
              <a:ext uri="{FF2B5EF4-FFF2-40B4-BE49-F238E27FC236}">
                <a16:creationId xmlns:a16="http://schemas.microsoft.com/office/drawing/2014/main" xmlns="" id="{00000000-0008-0000-0300-000077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2" name="Line 247">
            <a:extLst>
              <a:ext uri="{FF2B5EF4-FFF2-40B4-BE49-F238E27FC236}">
                <a16:creationId xmlns:a16="http://schemas.microsoft.com/office/drawing/2014/main" xmlns="" id="{00000000-0008-0000-0300-000078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3" name="Line 248">
            <a:extLst>
              <a:ext uri="{FF2B5EF4-FFF2-40B4-BE49-F238E27FC236}">
                <a16:creationId xmlns:a16="http://schemas.microsoft.com/office/drawing/2014/main" xmlns="" id="{00000000-0008-0000-0300-000079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634" name="Group 249">
          <a:extLst>
            <a:ext uri="{FF2B5EF4-FFF2-40B4-BE49-F238E27FC236}">
              <a16:creationId xmlns:a16="http://schemas.microsoft.com/office/drawing/2014/main" xmlns="" id="{00000000-0008-0000-0300-00007A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635" name="Line 250">
            <a:extLst>
              <a:ext uri="{FF2B5EF4-FFF2-40B4-BE49-F238E27FC236}">
                <a16:creationId xmlns:a16="http://schemas.microsoft.com/office/drawing/2014/main" xmlns="" id="{00000000-0008-0000-0300-00007B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6" name="Line 251">
            <a:extLst>
              <a:ext uri="{FF2B5EF4-FFF2-40B4-BE49-F238E27FC236}">
                <a16:creationId xmlns:a16="http://schemas.microsoft.com/office/drawing/2014/main" xmlns="" id="{00000000-0008-0000-0300-00007C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7" name="Line 252">
            <a:extLst>
              <a:ext uri="{FF2B5EF4-FFF2-40B4-BE49-F238E27FC236}">
                <a16:creationId xmlns:a16="http://schemas.microsoft.com/office/drawing/2014/main" xmlns="" id="{00000000-0008-0000-0300-00007D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638" name="Group 253">
          <a:extLst>
            <a:ext uri="{FF2B5EF4-FFF2-40B4-BE49-F238E27FC236}">
              <a16:creationId xmlns:a16="http://schemas.microsoft.com/office/drawing/2014/main" xmlns="" id="{00000000-0008-0000-0300-00007E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639" name="Line 254">
            <a:extLst>
              <a:ext uri="{FF2B5EF4-FFF2-40B4-BE49-F238E27FC236}">
                <a16:creationId xmlns:a16="http://schemas.microsoft.com/office/drawing/2014/main" xmlns="" id="{00000000-0008-0000-0300-00007F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0" name="Line 255">
            <a:extLst>
              <a:ext uri="{FF2B5EF4-FFF2-40B4-BE49-F238E27FC236}">
                <a16:creationId xmlns:a16="http://schemas.microsoft.com/office/drawing/2014/main" xmlns="" id="{00000000-0008-0000-0300-000080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1" name="Line 256">
            <a:extLst>
              <a:ext uri="{FF2B5EF4-FFF2-40B4-BE49-F238E27FC236}">
                <a16:creationId xmlns:a16="http://schemas.microsoft.com/office/drawing/2014/main" xmlns="" id="{00000000-0008-0000-0300-000081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642" name="Group 257">
          <a:extLst>
            <a:ext uri="{FF2B5EF4-FFF2-40B4-BE49-F238E27FC236}">
              <a16:creationId xmlns:a16="http://schemas.microsoft.com/office/drawing/2014/main" xmlns="" id="{00000000-0008-0000-0300-000082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643" name="Line 258">
            <a:extLst>
              <a:ext uri="{FF2B5EF4-FFF2-40B4-BE49-F238E27FC236}">
                <a16:creationId xmlns:a16="http://schemas.microsoft.com/office/drawing/2014/main" xmlns="" id="{00000000-0008-0000-0300-000083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4" name="Line 259">
            <a:extLst>
              <a:ext uri="{FF2B5EF4-FFF2-40B4-BE49-F238E27FC236}">
                <a16:creationId xmlns:a16="http://schemas.microsoft.com/office/drawing/2014/main" xmlns="" id="{00000000-0008-0000-0300-000084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5" name="Line 260">
            <a:extLst>
              <a:ext uri="{FF2B5EF4-FFF2-40B4-BE49-F238E27FC236}">
                <a16:creationId xmlns:a16="http://schemas.microsoft.com/office/drawing/2014/main" xmlns="" id="{00000000-0008-0000-0300-000085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646" name="Group 261">
          <a:extLst>
            <a:ext uri="{FF2B5EF4-FFF2-40B4-BE49-F238E27FC236}">
              <a16:creationId xmlns:a16="http://schemas.microsoft.com/office/drawing/2014/main" xmlns="" id="{00000000-0008-0000-0300-000086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647" name="Line 262">
            <a:extLst>
              <a:ext uri="{FF2B5EF4-FFF2-40B4-BE49-F238E27FC236}">
                <a16:creationId xmlns:a16="http://schemas.microsoft.com/office/drawing/2014/main" xmlns="" id="{00000000-0008-0000-0300-000087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8" name="Line 263">
            <a:extLst>
              <a:ext uri="{FF2B5EF4-FFF2-40B4-BE49-F238E27FC236}">
                <a16:creationId xmlns:a16="http://schemas.microsoft.com/office/drawing/2014/main" xmlns="" id="{00000000-0008-0000-0300-000088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9" name="Line 264">
            <a:extLst>
              <a:ext uri="{FF2B5EF4-FFF2-40B4-BE49-F238E27FC236}">
                <a16:creationId xmlns:a16="http://schemas.microsoft.com/office/drawing/2014/main" xmlns="" id="{00000000-0008-0000-0300-000089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650" name="Group 265">
          <a:extLst>
            <a:ext uri="{FF2B5EF4-FFF2-40B4-BE49-F238E27FC236}">
              <a16:creationId xmlns:a16="http://schemas.microsoft.com/office/drawing/2014/main" xmlns="" id="{00000000-0008-0000-0300-00008A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651" name="Line 266">
            <a:extLst>
              <a:ext uri="{FF2B5EF4-FFF2-40B4-BE49-F238E27FC236}">
                <a16:creationId xmlns:a16="http://schemas.microsoft.com/office/drawing/2014/main" xmlns="" id="{00000000-0008-0000-0300-00008B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2" name="Line 267">
            <a:extLst>
              <a:ext uri="{FF2B5EF4-FFF2-40B4-BE49-F238E27FC236}">
                <a16:creationId xmlns:a16="http://schemas.microsoft.com/office/drawing/2014/main" xmlns="" id="{00000000-0008-0000-0300-00008C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3" name="Line 268">
            <a:extLst>
              <a:ext uri="{FF2B5EF4-FFF2-40B4-BE49-F238E27FC236}">
                <a16:creationId xmlns:a16="http://schemas.microsoft.com/office/drawing/2014/main" xmlns="" id="{00000000-0008-0000-0300-00008D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654" name="Group 269">
          <a:extLst>
            <a:ext uri="{FF2B5EF4-FFF2-40B4-BE49-F238E27FC236}">
              <a16:creationId xmlns:a16="http://schemas.microsoft.com/office/drawing/2014/main" xmlns="" id="{00000000-0008-0000-0300-00008E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655" name="Line 270">
            <a:extLst>
              <a:ext uri="{FF2B5EF4-FFF2-40B4-BE49-F238E27FC236}">
                <a16:creationId xmlns:a16="http://schemas.microsoft.com/office/drawing/2014/main" xmlns="" id="{00000000-0008-0000-0300-00008F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6" name="Line 271">
            <a:extLst>
              <a:ext uri="{FF2B5EF4-FFF2-40B4-BE49-F238E27FC236}">
                <a16:creationId xmlns:a16="http://schemas.microsoft.com/office/drawing/2014/main" xmlns="" id="{00000000-0008-0000-0300-000090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7" name="Line 272">
            <a:extLst>
              <a:ext uri="{FF2B5EF4-FFF2-40B4-BE49-F238E27FC236}">
                <a16:creationId xmlns:a16="http://schemas.microsoft.com/office/drawing/2014/main" xmlns="" id="{00000000-0008-0000-0300-000091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658" name="Group 273">
          <a:extLst>
            <a:ext uri="{FF2B5EF4-FFF2-40B4-BE49-F238E27FC236}">
              <a16:creationId xmlns:a16="http://schemas.microsoft.com/office/drawing/2014/main" xmlns="" id="{00000000-0008-0000-0300-000092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659" name="Line 274">
            <a:extLst>
              <a:ext uri="{FF2B5EF4-FFF2-40B4-BE49-F238E27FC236}">
                <a16:creationId xmlns:a16="http://schemas.microsoft.com/office/drawing/2014/main" xmlns="" id="{00000000-0008-0000-0300-000093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0" name="Line 275">
            <a:extLst>
              <a:ext uri="{FF2B5EF4-FFF2-40B4-BE49-F238E27FC236}">
                <a16:creationId xmlns:a16="http://schemas.microsoft.com/office/drawing/2014/main" xmlns="" id="{00000000-0008-0000-0300-000094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1" name="Line 276">
            <a:extLst>
              <a:ext uri="{FF2B5EF4-FFF2-40B4-BE49-F238E27FC236}">
                <a16:creationId xmlns:a16="http://schemas.microsoft.com/office/drawing/2014/main" xmlns="" id="{00000000-0008-0000-0300-000095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662" name="Group 277">
          <a:extLst>
            <a:ext uri="{FF2B5EF4-FFF2-40B4-BE49-F238E27FC236}">
              <a16:creationId xmlns:a16="http://schemas.microsoft.com/office/drawing/2014/main" xmlns="" id="{00000000-0008-0000-0300-000096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663" name="Line 278">
            <a:extLst>
              <a:ext uri="{FF2B5EF4-FFF2-40B4-BE49-F238E27FC236}">
                <a16:creationId xmlns:a16="http://schemas.microsoft.com/office/drawing/2014/main" xmlns="" id="{00000000-0008-0000-0300-000097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4" name="Line 279">
            <a:extLst>
              <a:ext uri="{FF2B5EF4-FFF2-40B4-BE49-F238E27FC236}">
                <a16:creationId xmlns:a16="http://schemas.microsoft.com/office/drawing/2014/main" xmlns="" id="{00000000-0008-0000-0300-000098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5" name="Line 280">
            <a:extLst>
              <a:ext uri="{FF2B5EF4-FFF2-40B4-BE49-F238E27FC236}">
                <a16:creationId xmlns:a16="http://schemas.microsoft.com/office/drawing/2014/main" xmlns="" id="{00000000-0008-0000-0300-000099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666" name="Group 281">
          <a:extLst>
            <a:ext uri="{FF2B5EF4-FFF2-40B4-BE49-F238E27FC236}">
              <a16:creationId xmlns:a16="http://schemas.microsoft.com/office/drawing/2014/main" xmlns="" id="{00000000-0008-0000-0300-00009A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667" name="Line 282">
            <a:extLst>
              <a:ext uri="{FF2B5EF4-FFF2-40B4-BE49-F238E27FC236}">
                <a16:creationId xmlns:a16="http://schemas.microsoft.com/office/drawing/2014/main" xmlns="" id="{00000000-0008-0000-0300-00009B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8" name="Line 283">
            <a:extLst>
              <a:ext uri="{FF2B5EF4-FFF2-40B4-BE49-F238E27FC236}">
                <a16:creationId xmlns:a16="http://schemas.microsoft.com/office/drawing/2014/main" xmlns="" id="{00000000-0008-0000-0300-00009C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9" name="Line 284">
            <a:extLst>
              <a:ext uri="{FF2B5EF4-FFF2-40B4-BE49-F238E27FC236}">
                <a16:creationId xmlns:a16="http://schemas.microsoft.com/office/drawing/2014/main" xmlns="" id="{00000000-0008-0000-0300-00009D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670" name="Group 285">
          <a:extLst>
            <a:ext uri="{FF2B5EF4-FFF2-40B4-BE49-F238E27FC236}">
              <a16:creationId xmlns:a16="http://schemas.microsoft.com/office/drawing/2014/main" xmlns="" id="{00000000-0008-0000-0300-00009E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671" name="Line 286">
            <a:extLst>
              <a:ext uri="{FF2B5EF4-FFF2-40B4-BE49-F238E27FC236}">
                <a16:creationId xmlns:a16="http://schemas.microsoft.com/office/drawing/2014/main" xmlns="" id="{00000000-0008-0000-0300-00009F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2" name="Line 287">
            <a:extLst>
              <a:ext uri="{FF2B5EF4-FFF2-40B4-BE49-F238E27FC236}">
                <a16:creationId xmlns:a16="http://schemas.microsoft.com/office/drawing/2014/main" xmlns="" id="{00000000-0008-0000-0300-0000A0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3" name="Line 288">
            <a:extLst>
              <a:ext uri="{FF2B5EF4-FFF2-40B4-BE49-F238E27FC236}">
                <a16:creationId xmlns:a16="http://schemas.microsoft.com/office/drawing/2014/main" xmlns="" id="{00000000-0008-0000-0300-0000A1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674" name="Group 289">
          <a:extLst>
            <a:ext uri="{FF2B5EF4-FFF2-40B4-BE49-F238E27FC236}">
              <a16:creationId xmlns:a16="http://schemas.microsoft.com/office/drawing/2014/main" xmlns="" id="{00000000-0008-0000-0300-0000A2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675" name="Line 290">
            <a:extLst>
              <a:ext uri="{FF2B5EF4-FFF2-40B4-BE49-F238E27FC236}">
                <a16:creationId xmlns:a16="http://schemas.microsoft.com/office/drawing/2014/main" xmlns="" id="{00000000-0008-0000-0300-0000A3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6" name="Line 291">
            <a:extLst>
              <a:ext uri="{FF2B5EF4-FFF2-40B4-BE49-F238E27FC236}">
                <a16:creationId xmlns:a16="http://schemas.microsoft.com/office/drawing/2014/main" xmlns="" id="{00000000-0008-0000-0300-0000A4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7" name="Line 292">
            <a:extLst>
              <a:ext uri="{FF2B5EF4-FFF2-40B4-BE49-F238E27FC236}">
                <a16:creationId xmlns:a16="http://schemas.microsoft.com/office/drawing/2014/main" xmlns="" id="{00000000-0008-0000-0300-0000A5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678" name="Group 293">
          <a:extLst>
            <a:ext uri="{FF2B5EF4-FFF2-40B4-BE49-F238E27FC236}">
              <a16:creationId xmlns:a16="http://schemas.microsoft.com/office/drawing/2014/main" xmlns="" id="{00000000-0008-0000-0300-0000A6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679" name="Line 294">
            <a:extLst>
              <a:ext uri="{FF2B5EF4-FFF2-40B4-BE49-F238E27FC236}">
                <a16:creationId xmlns:a16="http://schemas.microsoft.com/office/drawing/2014/main" xmlns="" id="{00000000-0008-0000-0300-0000A7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0" name="Line 295">
            <a:extLst>
              <a:ext uri="{FF2B5EF4-FFF2-40B4-BE49-F238E27FC236}">
                <a16:creationId xmlns:a16="http://schemas.microsoft.com/office/drawing/2014/main" xmlns="" id="{00000000-0008-0000-0300-0000A8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1" name="Line 296">
            <a:extLst>
              <a:ext uri="{FF2B5EF4-FFF2-40B4-BE49-F238E27FC236}">
                <a16:creationId xmlns:a16="http://schemas.microsoft.com/office/drawing/2014/main" xmlns="" id="{00000000-0008-0000-0300-0000A9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682" name="Group 297">
          <a:extLst>
            <a:ext uri="{FF2B5EF4-FFF2-40B4-BE49-F238E27FC236}">
              <a16:creationId xmlns:a16="http://schemas.microsoft.com/office/drawing/2014/main" xmlns="" id="{00000000-0008-0000-0300-0000AA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683" name="Line 298">
            <a:extLst>
              <a:ext uri="{FF2B5EF4-FFF2-40B4-BE49-F238E27FC236}">
                <a16:creationId xmlns:a16="http://schemas.microsoft.com/office/drawing/2014/main" xmlns="" id="{00000000-0008-0000-0300-0000AB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4" name="Line 299">
            <a:extLst>
              <a:ext uri="{FF2B5EF4-FFF2-40B4-BE49-F238E27FC236}">
                <a16:creationId xmlns:a16="http://schemas.microsoft.com/office/drawing/2014/main" xmlns="" id="{00000000-0008-0000-0300-0000AC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5" name="Line 300">
            <a:extLst>
              <a:ext uri="{FF2B5EF4-FFF2-40B4-BE49-F238E27FC236}">
                <a16:creationId xmlns:a16="http://schemas.microsoft.com/office/drawing/2014/main" xmlns="" id="{00000000-0008-0000-0300-0000AD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686" name="Group 301">
          <a:extLst>
            <a:ext uri="{FF2B5EF4-FFF2-40B4-BE49-F238E27FC236}">
              <a16:creationId xmlns:a16="http://schemas.microsoft.com/office/drawing/2014/main" xmlns="" id="{00000000-0008-0000-0300-0000AE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687" name="Line 302">
            <a:extLst>
              <a:ext uri="{FF2B5EF4-FFF2-40B4-BE49-F238E27FC236}">
                <a16:creationId xmlns:a16="http://schemas.microsoft.com/office/drawing/2014/main" xmlns="" id="{00000000-0008-0000-0300-0000AF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8" name="Line 303">
            <a:extLst>
              <a:ext uri="{FF2B5EF4-FFF2-40B4-BE49-F238E27FC236}">
                <a16:creationId xmlns:a16="http://schemas.microsoft.com/office/drawing/2014/main" xmlns="" id="{00000000-0008-0000-0300-0000B0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9" name="Line 304">
            <a:extLst>
              <a:ext uri="{FF2B5EF4-FFF2-40B4-BE49-F238E27FC236}">
                <a16:creationId xmlns:a16="http://schemas.microsoft.com/office/drawing/2014/main" xmlns="" id="{00000000-0008-0000-0300-0000B1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690" name="Group 305">
          <a:extLst>
            <a:ext uri="{FF2B5EF4-FFF2-40B4-BE49-F238E27FC236}">
              <a16:creationId xmlns:a16="http://schemas.microsoft.com/office/drawing/2014/main" xmlns="" id="{00000000-0008-0000-0300-0000B2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691" name="Line 306">
            <a:extLst>
              <a:ext uri="{FF2B5EF4-FFF2-40B4-BE49-F238E27FC236}">
                <a16:creationId xmlns:a16="http://schemas.microsoft.com/office/drawing/2014/main" xmlns="" id="{00000000-0008-0000-0300-0000B3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" name="Line 307">
            <a:extLst>
              <a:ext uri="{FF2B5EF4-FFF2-40B4-BE49-F238E27FC236}">
                <a16:creationId xmlns:a16="http://schemas.microsoft.com/office/drawing/2014/main" xmlns="" id="{00000000-0008-0000-0300-0000B4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3" name="Line 308">
            <a:extLst>
              <a:ext uri="{FF2B5EF4-FFF2-40B4-BE49-F238E27FC236}">
                <a16:creationId xmlns:a16="http://schemas.microsoft.com/office/drawing/2014/main" xmlns="" id="{00000000-0008-0000-0300-0000B5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694" name="Group 309">
          <a:extLst>
            <a:ext uri="{FF2B5EF4-FFF2-40B4-BE49-F238E27FC236}">
              <a16:creationId xmlns:a16="http://schemas.microsoft.com/office/drawing/2014/main" xmlns="" id="{00000000-0008-0000-0300-0000B6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695" name="Line 310">
            <a:extLst>
              <a:ext uri="{FF2B5EF4-FFF2-40B4-BE49-F238E27FC236}">
                <a16:creationId xmlns:a16="http://schemas.microsoft.com/office/drawing/2014/main" xmlns="" id="{00000000-0008-0000-0300-0000B7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6" name="Line 311">
            <a:extLst>
              <a:ext uri="{FF2B5EF4-FFF2-40B4-BE49-F238E27FC236}">
                <a16:creationId xmlns:a16="http://schemas.microsoft.com/office/drawing/2014/main" xmlns="" id="{00000000-0008-0000-0300-0000B8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7" name="Line 312">
            <a:extLst>
              <a:ext uri="{FF2B5EF4-FFF2-40B4-BE49-F238E27FC236}">
                <a16:creationId xmlns:a16="http://schemas.microsoft.com/office/drawing/2014/main" xmlns="" id="{00000000-0008-0000-0300-0000B9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698" name="Group 313">
          <a:extLst>
            <a:ext uri="{FF2B5EF4-FFF2-40B4-BE49-F238E27FC236}">
              <a16:creationId xmlns:a16="http://schemas.microsoft.com/office/drawing/2014/main" xmlns="" id="{00000000-0008-0000-0300-0000BA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699" name="Line 314">
            <a:extLst>
              <a:ext uri="{FF2B5EF4-FFF2-40B4-BE49-F238E27FC236}">
                <a16:creationId xmlns:a16="http://schemas.microsoft.com/office/drawing/2014/main" xmlns="" id="{00000000-0008-0000-0300-0000BB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0" name="Line 315">
            <a:extLst>
              <a:ext uri="{FF2B5EF4-FFF2-40B4-BE49-F238E27FC236}">
                <a16:creationId xmlns:a16="http://schemas.microsoft.com/office/drawing/2014/main" xmlns="" id="{00000000-0008-0000-0300-0000BC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1" name="Line 316">
            <a:extLst>
              <a:ext uri="{FF2B5EF4-FFF2-40B4-BE49-F238E27FC236}">
                <a16:creationId xmlns:a16="http://schemas.microsoft.com/office/drawing/2014/main" xmlns="" id="{00000000-0008-0000-0300-0000BD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702" name="Group 317">
          <a:extLst>
            <a:ext uri="{FF2B5EF4-FFF2-40B4-BE49-F238E27FC236}">
              <a16:creationId xmlns:a16="http://schemas.microsoft.com/office/drawing/2014/main" xmlns="" id="{00000000-0008-0000-0300-0000BE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703" name="Line 318">
            <a:extLst>
              <a:ext uri="{FF2B5EF4-FFF2-40B4-BE49-F238E27FC236}">
                <a16:creationId xmlns:a16="http://schemas.microsoft.com/office/drawing/2014/main" xmlns="" id="{00000000-0008-0000-0300-0000BF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4" name="Line 319">
            <a:extLst>
              <a:ext uri="{FF2B5EF4-FFF2-40B4-BE49-F238E27FC236}">
                <a16:creationId xmlns:a16="http://schemas.microsoft.com/office/drawing/2014/main" xmlns="" id="{00000000-0008-0000-0300-0000C0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5" name="Line 320">
            <a:extLst>
              <a:ext uri="{FF2B5EF4-FFF2-40B4-BE49-F238E27FC236}">
                <a16:creationId xmlns:a16="http://schemas.microsoft.com/office/drawing/2014/main" xmlns="" id="{00000000-0008-0000-0300-0000C1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706" name="Group 321">
          <a:extLst>
            <a:ext uri="{FF2B5EF4-FFF2-40B4-BE49-F238E27FC236}">
              <a16:creationId xmlns:a16="http://schemas.microsoft.com/office/drawing/2014/main" xmlns="" id="{00000000-0008-0000-0300-0000C2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707" name="Line 322">
            <a:extLst>
              <a:ext uri="{FF2B5EF4-FFF2-40B4-BE49-F238E27FC236}">
                <a16:creationId xmlns:a16="http://schemas.microsoft.com/office/drawing/2014/main" xmlns="" id="{00000000-0008-0000-0300-0000C3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8" name="Line 323">
            <a:extLst>
              <a:ext uri="{FF2B5EF4-FFF2-40B4-BE49-F238E27FC236}">
                <a16:creationId xmlns:a16="http://schemas.microsoft.com/office/drawing/2014/main" xmlns="" id="{00000000-0008-0000-0300-0000C4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9" name="Line 324">
            <a:extLst>
              <a:ext uri="{FF2B5EF4-FFF2-40B4-BE49-F238E27FC236}">
                <a16:creationId xmlns:a16="http://schemas.microsoft.com/office/drawing/2014/main" xmlns="" id="{00000000-0008-0000-0300-0000C5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710" name="Group 325">
          <a:extLst>
            <a:ext uri="{FF2B5EF4-FFF2-40B4-BE49-F238E27FC236}">
              <a16:creationId xmlns:a16="http://schemas.microsoft.com/office/drawing/2014/main" xmlns="" id="{00000000-0008-0000-0300-0000C6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711" name="Line 326">
            <a:extLst>
              <a:ext uri="{FF2B5EF4-FFF2-40B4-BE49-F238E27FC236}">
                <a16:creationId xmlns:a16="http://schemas.microsoft.com/office/drawing/2014/main" xmlns="" id="{00000000-0008-0000-0300-0000C7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2" name="Line 327">
            <a:extLst>
              <a:ext uri="{FF2B5EF4-FFF2-40B4-BE49-F238E27FC236}">
                <a16:creationId xmlns:a16="http://schemas.microsoft.com/office/drawing/2014/main" xmlns="" id="{00000000-0008-0000-0300-0000C8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3" name="Line 328">
            <a:extLst>
              <a:ext uri="{FF2B5EF4-FFF2-40B4-BE49-F238E27FC236}">
                <a16:creationId xmlns:a16="http://schemas.microsoft.com/office/drawing/2014/main" xmlns="" id="{00000000-0008-0000-0300-0000C9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714" name="Group 329">
          <a:extLst>
            <a:ext uri="{FF2B5EF4-FFF2-40B4-BE49-F238E27FC236}">
              <a16:creationId xmlns:a16="http://schemas.microsoft.com/office/drawing/2014/main" xmlns="" id="{00000000-0008-0000-0300-0000CA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715" name="Line 330">
            <a:extLst>
              <a:ext uri="{FF2B5EF4-FFF2-40B4-BE49-F238E27FC236}">
                <a16:creationId xmlns:a16="http://schemas.microsoft.com/office/drawing/2014/main" xmlns="" id="{00000000-0008-0000-0300-0000CB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6" name="Line 331">
            <a:extLst>
              <a:ext uri="{FF2B5EF4-FFF2-40B4-BE49-F238E27FC236}">
                <a16:creationId xmlns:a16="http://schemas.microsoft.com/office/drawing/2014/main" xmlns="" id="{00000000-0008-0000-0300-0000CC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7" name="Line 332">
            <a:extLst>
              <a:ext uri="{FF2B5EF4-FFF2-40B4-BE49-F238E27FC236}">
                <a16:creationId xmlns:a16="http://schemas.microsoft.com/office/drawing/2014/main" xmlns="" id="{00000000-0008-0000-0300-0000CD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718" name="Group 333">
          <a:extLst>
            <a:ext uri="{FF2B5EF4-FFF2-40B4-BE49-F238E27FC236}">
              <a16:creationId xmlns:a16="http://schemas.microsoft.com/office/drawing/2014/main" xmlns="" id="{00000000-0008-0000-0300-0000CE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719" name="Line 334">
            <a:extLst>
              <a:ext uri="{FF2B5EF4-FFF2-40B4-BE49-F238E27FC236}">
                <a16:creationId xmlns:a16="http://schemas.microsoft.com/office/drawing/2014/main" xmlns="" id="{00000000-0008-0000-0300-0000CF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0" name="Line 335">
            <a:extLst>
              <a:ext uri="{FF2B5EF4-FFF2-40B4-BE49-F238E27FC236}">
                <a16:creationId xmlns:a16="http://schemas.microsoft.com/office/drawing/2014/main" xmlns="" id="{00000000-0008-0000-0300-0000D0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1" name="Line 336">
            <a:extLst>
              <a:ext uri="{FF2B5EF4-FFF2-40B4-BE49-F238E27FC236}">
                <a16:creationId xmlns:a16="http://schemas.microsoft.com/office/drawing/2014/main" xmlns="" id="{00000000-0008-0000-0300-0000D1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722" name="Group 337">
          <a:extLst>
            <a:ext uri="{FF2B5EF4-FFF2-40B4-BE49-F238E27FC236}">
              <a16:creationId xmlns:a16="http://schemas.microsoft.com/office/drawing/2014/main" xmlns="" id="{00000000-0008-0000-0300-0000D2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723" name="Line 338">
            <a:extLst>
              <a:ext uri="{FF2B5EF4-FFF2-40B4-BE49-F238E27FC236}">
                <a16:creationId xmlns:a16="http://schemas.microsoft.com/office/drawing/2014/main" xmlns="" id="{00000000-0008-0000-0300-0000D3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4" name="Line 339">
            <a:extLst>
              <a:ext uri="{FF2B5EF4-FFF2-40B4-BE49-F238E27FC236}">
                <a16:creationId xmlns:a16="http://schemas.microsoft.com/office/drawing/2014/main" xmlns="" id="{00000000-0008-0000-0300-0000D4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5" name="Line 340">
            <a:extLst>
              <a:ext uri="{FF2B5EF4-FFF2-40B4-BE49-F238E27FC236}">
                <a16:creationId xmlns:a16="http://schemas.microsoft.com/office/drawing/2014/main" xmlns="" id="{00000000-0008-0000-0300-0000D5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726" name="Group 341">
          <a:extLst>
            <a:ext uri="{FF2B5EF4-FFF2-40B4-BE49-F238E27FC236}">
              <a16:creationId xmlns:a16="http://schemas.microsoft.com/office/drawing/2014/main" xmlns="" id="{00000000-0008-0000-0300-0000D6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727" name="Line 342">
            <a:extLst>
              <a:ext uri="{FF2B5EF4-FFF2-40B4-BE49-F238E27FC236}">
                <a16:creationId xmlns:a16="http://schemas.microsoft.com/office/drawing/2014/main" xmlns="" id="{00000000-0008-0000-0300-0000D7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8" name="Line 343">
            <a:extLst>
              <a:ext uri="{FF2B5EF4-FFF2-40B4-BE49-F238E27FC236}">
                <a16:creationId xmlns:a16="http://schemas.microsoft.com/office/drawing/2014/main" xmlns="" id="{00000000-0008-0000-0300-0000D8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9" name="Line 344">
            <a:extLst>
              <a:ext uri="{FF2B5EF4-FFF2-40B4-BE49-F238E27FC236}">
                <a16:creationId xmlns:a16="http://schemas.microsoft.com/office/drawing/2014/main" xmlns="" id="{00000000-0008-0000-0300-0000D9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730" name="Group 345">
          <a:extLst>
            <a:ext uri="{FF2B5EF4-FFF2-40B4-BE49-F238E27FC236}">
              <a16:creationId xmlns:a16="http://schemas.microsoft.com/office/drawing/2014/main" xmlns="" id="{00000000-0008-0000-0300-0000DA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731" name="Line 346">
            <a:extLst>
              <a:ext uri="{FF2B5EF4-FFF2-40B4-BE49-F238E27FC236}">
                <a16:creationId xmlns:a16="http://schemas.microsoft.com/office/drawing/2014/main" xmlns="" id="{00000000-0008-0000-0300-0000DB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2" name="Line 347">
            <a:extLst>
              <a:ext uri="{FF2B5EF4-FFF2-40B4-BE49-F238E27FC236}">
                <a16:creationId xmlns:a16="http://schemas.microsoft.com/office/drawing/2014/main" xmlns="" id="{00000000-0008-0000-0300-0000DC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3" name="Line 348">
            <a:extLst>
              <a:ext uri="{FF2B5EF4-FFF2-40B4-BE49-F238E27FC236}">
                <a16:creationId xmlns:a16="http://schemas.microsoft.com/office/drawing/2014/main" xmlns="" id="{00000000-0008-0000-0300-0000DD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734" name="Group 349">
          <a:extLst>
            <a:ext uri="{FF2B5EF4-FFF2-40B4-BE49-F238E27FC236}">
              <a16:creationId xmlns:a16="http://schemas.microsoft.com/office/drawing/2014/main" xmlns="" id="{00000000-0008-0000-0300-0000DE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735" name="Line 350">
            <a:extLst>
              <a:ext uri="{FF2B5EF4-FFF2-40B4-BE49-F238E27FC236}">
                <a16:creationId xmlns:a16="http://schemas.microsoft.com/office/drawing/2014/main" xmlns="" id="{00000000-0008-0000-0300-0000DF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6" name="Line 351">
            <a:extLst>
              <a:ext uri="{FF2B5EF4-FFF2-40B4-BE49-F238E27FC236}">
                <a16:creationId xmlns:a16="http://schemas.microsoft.com/office/drawing/2014/main" xmlns="" id="{00000000-0008-0000-0300-0000E0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7" name="Line 352">
            <a:extLst>
              <a:ext uri="{FF2B5EF4-FFF2-40B4-BE49-F238E27FC236}">
                <a16:creationId xmlns:a16="http://schemas.microsoft.com/office/drawing/2014/main" xmlns="" id="{00000000-0008-0000-0300-0000E1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738" name="Group 353">
          <a:extLst>
            <a:ext uri="{FF2B5EF4-FFF2-40B4-BE49-F238E27FC236}">
              <a16:creationId xmlns:a16="http://schemas.microsoft.com/office/drawing/2014/main" xmlns="" id="{00000000-0008-0000-0300-0000E2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739" name="Line 354">
            <a:extLst>
              <a:ext uri="{FF2B5EF4-FFF2-40B4-BE49-F238E27FC236}">
                <a16:creationId xmlns:a16="http://schemas.microsoft.com/office/drawing/2014/main" xmlns="" id="{00000000-0008-0000-0300-0000E3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0" name="Line 355">
            <a:extLst>
              <a:ext uri="{FF2B5EF4-FFF2-40B4-BE49-F238E27FC236}">
                <a16:creationId xmlns:a16="http://schemas.microsoft.com/office/drawing/2014/main" xmlns="" id="{00000000-0008-0000-0300-0000E4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1" name="Line 356">
            <a:extLst>
              <a:ext uri="{FF2B5EF4-FFF2-40B4-BE49-F238E27FC236}">
                <a16:creationId xmlns:a16="http://schemas.microsoft.com/office/drawing/2014/main" xmlns="" id="{00000000-0008-0000-0300-0000E5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742" name="Group 357">
          <a:extLst>
            <a:ext uri="{FF2B5EF4-FFF2-40B4-BE49-F238E27FC236}">
              <a16:creationId xmlns:a16="http://schemas.microsoft.com/office/drawing/2014/main" xmlns="" id="{00000000-0008-0000-0300-0000E6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743" name="Line 358">
            <a:extLst>
              <a:ext uri="{FF2B5EF4-FFF2-40B4-BE49-F238E27FC236}">
                <a16:creationId xmlns:a16="http://schemas.microsoft.com/office/drawing/2014/main" xmlns="" id="{00000000-0008-0000-0300-0000E7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4" name="Line 359">
            <a:extLst>
              <a:ext uri="{FF2B5EF4-FFF2-40B4-BE49-F238E27FC236}">
                <a16:creationId xmlns:a16="http://schemas.microsoft.com/office/drawing/2014/main" xmlns="" id="{00000000-0008-0000-0300-0000E8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5" name="Line 360">
            <a:extLst>
              <a:ext uri="{FF2B5EF4-FFF2-40B4-BE49-F238E27FC236}">
                <a16:creationId xmlns:a16="http://schemas.microsoft.com/office/drawing/2014/main" xmlns="" id="{00000000-0008-0000-0300-0000E9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746" name="Group 361">
          <a:extLst>
            <a:ext uri="{FF2B5EF4-FFF2-40B4-BE49-F238E27FC236}">
              <a16:creationId xmlns:a16="http://schemas.microsoft.com/office/drawing/2014/main" xmlns="" id="{00000000-0008-0000-0300-0000EA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747" name="Line 362">
            <a:extLst>
              <a:ext uri="{FF2B5EF4-FFF2-40B4-BE49-F238E27FC236}">
                <a16:creationId xmlns:a16="http://schemas.microsoft.com/office/drawing/2014/main" xmlns="" id="{00000000-0008-0000-0300-0000EB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8" name="Line 363">
            <a:extLst>
              <a:ext uri="{FF2B5EF4-FFF2-40B4-BE49-F238E27FC236}">
                <a16:creationId xmlns:a16="http://schemas.microsoft.com/office/drawing/2014/main" xmlns="" id="{00000000-0008-0000-0300-0000EC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9" name="Line 364">
            <a:extLst>
              <a:ext uri="{FF2B5EF4-FFF2-40B4-BE49-F238E27FC236}">
                <a16:creationId xmlns:a16="http://schemas.microsoft.com/office/drawing/2014/main" xmlns="" id="{00000000-0008-0000-0300-0000ED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750" name="Group 365">
          <a:extLst>
            <a:ext uri="{FF2B5EF4-FFF2-40B4-BE49-F238E27FC236}">
              <a16:creationId xmlns:a16="http://schemas.microsoft.com/office/drawing/2014/main" xmlns="" id="{00000000-0008-0000-0300-0000EE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751" name="Line 366">
            <a:extLst>
              <a:ext uri="{FF2B5EF4-FFF2-40B4-BE49-F238E27FC236}">
                <a16:creationId xmlns:a16="http://schemas.microsoft.com/office/drawing/2014/main" xmlns="" id="{00000000-0008-0000-0300-0000EF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2" name="Line 367">
            <a:extLst>
              <a:ext uri="{FF2B5EF4-FFF2-40B4-BE49-F238E27FC236}">
                <a16:creationId xmlns:a16="http://schemas.microsoft.com/office/drawing/2014/main" xmlns="" id="{00000000-0008-0000-0300-0000F0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3" name="Line 368">
            <a:extLst>
              <a:ext uri="{FF2B5EF4-FFF2-40B4-BE49-F238E27FC236}">
                <a16:creationId xmlns:a16="http://schemas.microsoft.com/office/drawing/2014/main" xmlns="" id="{00000000-0008-0000-0300-0000F1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754" name="Group 369">
          <a:extLst>
            <a:ext uri="{FF2B5EF4-FFF2-40B4-BE49-F238E27FC236}">
              <a16:creationId xmlns:a16="http://schemas.microsoft.com/office/drawing/2014/main" xmlns="" id="{00000000-0008-0000-0300-0000F2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755" name="Line 370">
            <a:extLst>
              <a:ext uri="{FF2B5EF4-FFF2-40B4-BE49-F238E27FC236}">
                <a16:creationId xmlns:a16="http://schemas.microsoft.com/office/drawing/2014/main" xmlns="" id="{00000000-0008-0000-0300-0000F3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6" name="Line 371">
            <a:extLst>
              <a:ext uri="{FF2B5EF4-FFF2-40B4-BE49-F238E27FC236}">
                <a16:creationId xmlns:a16="http://schemas.microsoft.com/office/drawing/2014/main" xmlns="" id="{00000000-0008-0000-0300-0000F4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7" name="Line 372">
            <a:extLst>
              <a:ext uri="{FF2B5EF4-FFF2-40B4-BE49-F238E27FC236}">
                <a16:creationId xmlns:a16="http://schemas.microsoft.com/office/drawing/2014/main" xmlns="" id="{00000000-0008-0000-0300-0000F5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758" name="Group 373">
          <a:extLst>
            <a:ext uri="{FF2B5EF4-FFF2-40B4-BE49-F238E27FC236}">
              <a16:creationId xmlns:a16="http://schemas.microsoft.com/office/drawing/2014/main" xmlns="" id="{00000000-0008-0000-0300-0000F6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759" name="Line 374">
            <a:extLst>
              <a:ext uri="{FF2B5EF4-FFF2-40B4-BE49-F238E27FC236}">
                <a16:creationId xmlns:a16="http://schemas.microsoft.com/office/drawing/2014/main" xmlns="" id="{00000000-0008-0000-0300-0000F7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0" name="Line 375">
            <a:extLst>
              <a:ext uri="{FF2B5EF4-FFF2-40B4-BE49-F238E27FC236}">
                <a16:creationId xmlns:a16="http://schemas.microsoft.com/office/drawing/2014/main" xmlns="" id="{00000000-0008-0000-0300-0000F8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1" name="Line 376">
            <a:extLst>
              <a:ext uri="{FF2B5EF4-FFF2-40B4-BE49-F238E27FC236}">
                <a16:creationId xmlns:a16="http://schemas.microsoft.com/office/drawing/2014/main" xmlns="" id="{00000000-0008-0000-0300-0000F9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762" name="Group 377">
          <a:extLst>
            <a:ext uri="{FF2B5EF4-FFF2-40B4-BE49-F238E27FC236}">
              <a16:creationId xmlns:a16="http://schemas.microsoft.com/office/drawing/2014/main" xmlns="" id="{00000000-0008-0000-0300-0000FA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763" name="Line 378">
            <a:extLst>
              <a:ext uri="{FF2B5EF4-FFF2-40B4-BE49-F238E27FC236}">
                <a16:creationId xmlns:a16="http://schemas.microsoft.com/office/drawing/2014/main" xmlns="" id="{00000000-0008-0000-0300-0000FB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4" name="Line 379">
            <a:extLst>
              <a:ext uri="{FF2B5EF4-FFF2-40B4-BE49-F238E27FC236}">
                <a16:creationId xmlns:a16="http://schemas.microsoft.com/office/drawing/2014/main" xmlns="" id="{00000000-0008-0000-0300-0000FC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5" name="Line 380">
            <a:extLst>
              <a:ext uri="{FF2B5EF4-FFF2-40B4-BE49-F238E27FC236}">
                <a16:creationId xmlns:a16="http://schemas.microsoft.com/office/drawing/2014/main" xmlns="" id="{00000000-0008-0000-0300-0000FD02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766" name="Group 381">
          <a:extLst>
            <a:ext uri="{FF2B5EF4-FFF2-40B4-BE49-F238E27FC236}">
              <a16:creationId xmlns:a16="http://schemas.microsoft.com/office/drawing/2014/main" xmlns="" id="{00000000-0008-0000-0300-0000FE02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767" name="Line 382">
            <a:extLst>
              <a:ext uri="{FF2B5EF4-FFF2-40B4-BE49-F238E27FC236}">
                <a16:creationId xmlns:a16="http://schemas.microsoft.com/office/drawing/2014/main" xmlns="" id="{00000000-0008-0000-0300-0000FF02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8" name="Line 383">
            <a:extLst>
              <a:ext uri="{FF2B5EF4-FFF2-40B4-BE49-F238E27FC236}">
                <a16:creationId xmlns:a16="http://schemas.microsoft.com/office/drawing/2014/main" xmlns="" id="{00000000-0008-0000-0300-000000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9" name="Line 384">
            <a:extLst>
              <a:ext uri="{FF2B5EF4-FFF2-40B4-BE49-F238E27FC236}">
                <a16:creationId xmlns:a16="http://schemas.microsoft.com/office/drawing/2014/main" xmlns="" id="{00000000-0008-0000-0300-000001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770" name="Group 385">
          <a:extLst>
            <a:ext uri="{FF2B5EF4-FFF2-40B4-BE49-F238E27FC236}">
              <a16:creationId xmlns:a16="http://schemas.microsoft.com/office/drawing/2014/main" xmlns="" id="{00000000-0008-0000-0300-000002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771" name="Line 386">
            <a:extLst>
              <a:ext uri="{FF2B5EF4-FFF2-40B4-BE49-F238E27FC236}">
                <a16:creationId xmlns:a16="http://schemas.microsoft.com/office/drawing/2014/main" xmlns="" id="{00000000-0008-0000-0300-000003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2" name="Line 387">
            <a:extLst>
              <a:ext uri="{FF2B5EF4-FFF2-40B4-BE49-F238E27FC236}">
                <a16:creationId xmlns:a16="http://schemas.microsoft.com/office/drawing/2014/main" xmlns="" id="{00000000-0008-0000-0300-000004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3" name="Line 388">
            <a:extLst>
              <a:ext uri="{FF2B5EF4-FFF2-40B4-BE49-F238E27FC236}">
                <a16:creationId xmlns:a16="http://schemas.microsoft.com/office/drawing/2014/main" xmlns="" id="{00000000-0008-0000-0300-000005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774" name="Group 389">
          <a:extLst>
            <a:ext uri="{FF2B5EF4-FFF2-40B4-BE49-F238E27FC236}">
              <a16:creationId xmlns:a16="http://schemas.microsoft.com/office/drawing/2014/main" xmlns="" id="{00000000-0008-0000-0300-000006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775" name="Line 390">
            <a:extLst>
              <a:ext uri="{FF2B5EF4-FFF2-40B4-BE49-F238E27FC236}">
                <a16:creationId xmlns:a16="http://schemas.microsoft.com/office/drawing/2014/main" xmlns="" id="{00000000-0008-0000-0300-000007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6" name="Line 391">
            <a:extLst>
              <a:ext uri="{FF2B5EF4-FFF2-40B4-BE49-F238E27FC236}">
                <a16:creationId xmlns:a16="http://schemas.microsoft.com/office/drawing/2014/main" xmlns="" id="{00000000-0008-0000-0300-000008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7" name="Line 392">
            <a:extLst>
              <a:ext uri="{FF2B5EF4-FFF2-40B4-BE49-F238E27FC236}">
                <a16:creationId xmlns:a16="http://schemas.microsoft.com/office/drawing/2014/main" xmlns="" id="{00000000-0008-0000-0300-000009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778" name="Group 393">
          <a:extLst>
            <a:ext uri="{FF2B5EF4-FFF2-40B4-BE49-F238E27FC236}">
              <a16:creationId xmlns:a16="http://schemas.microsoft.com/office/drawing/2014/main" xmlns="" id="{00000000-0008-0000-0300-00000A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779" name="Line 394">
            <a:extLst>
              <a:ext uri="{FF2B5EF4-FFF2-40B4-BE49-F238E27FC236}">
                <a16:creationId xmlns:a16="http://schemas.microsoft.com/office/drawing/2014/main" xmlns="" id="{00000000-0008-0000-0300-00000B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0" name="Line 395">
            <a:extLst>
              <a:ext uri="{FF2B5EF4-FFF2-40B4-BE49-F238E27FC236}">
                <a16:creationId xmlns:a16="http://schemas.microsoft.com/office/drawing/2014/main" xmlns="" id="{00000000-0008-0000-0300-00000C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1" name="Line 396">
            <a:extLst>
              <a:ext uri="{FF2B5EF4-FFF2-40B4-BE49-F238E27FC236}">
                <a16:creationId xmlns:a16="http://schemas.microsoft.com/office/drawing/2014/main" xmlns="" id="{00000000-0008-0000-0300-00000D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782" name="Group 397">
          <a:extLst>
            <a:ext uri="{FF2B5EF4-FFF2-40B4-BE49-F238E27FC236}">
              <a16:creationId xmlns:a16="http://schemas.microsoft.com/office/drawing/2014/main" xmlns="" id="{00000000-0008-0000-0300-00000E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783" name="Line 398">
            <a:extLst>
              <a:ext uri="{FF2B5EF4-FFF2-40B4-BE49-F238E27FC236}">
                <a16:creationId xmlns:a16="http://schemas.microsoft.com/office/drawing/2014/main" xmlns="" id="{00000000-0008-0000-0300-00000F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4" name="Line 399">
            <a:extLst>
              <a:ext uri="{FF2B5EF4-FFF2-40B4-BE49-F238E27FC236}">
                <a16:creationId xmlns:a16="http://schemas.microsoft.com/office/drawing/2014/main" xmlns="" id="{00000000-0008-0000-0300-000010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5" name="Line 400">
            <a:extLst>
              <a:ext uri="{FF2B5EF4-FFF2-40B4-BE49-F238E27FC236}">
                <a16:creationId xmlns:a16="http://schemas.microsoft.com/office/drawing/2014/main" xmlns="" id="{00000000-0008-0000-0300-000011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786" name="Group 401">
          <a:extLst>
            <a:ext uri="{FF2B5EF4-FFF2-40B4-BE49-F238E27FC236}">
              <a16:creationId xmlns:a16="http://schemas.microsoft.com/office/drawing/2014/main" xmlns="" id="{00000000-0008-0000-0300-000012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787" name="Line 402">
            <a:extLst>
              <a:ext uri="{FF2B5EF4-FFF2-40B4-BE49-F238E27FC236}">
                <a16:creationId xmlns:a16="http://schemas.microsoft.com/office/drawing/2014/main" xmlns="" id="{00000000-0008-0000-0300-000013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8" name="Line 403">
            <a:extLst>
              <a:ext uri="{FF2B5EF4-FFF2-40B4-BE49-F238E27FC236}">
                <a16:creationId xmlns:a16="http://schemas.microsoft.com/office/drawing/2014/main" xmlns="" id="{00000000-0008-0000-0300-000014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9" name="Line 404">
            <a:extLst>
              <a:ext uri="{FF2B5EF4-FFF2-40B4-BE49-F238E27FC236}">
                <a16:creationId xmlns:a16="http://schemas.microsoft.com/office/drawing/2014/main" xmlns="" id="{00000000-0008-0000-0300-000015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790" name="Group 405">
          <a:extLst>
            <a:ext uri="{FF2B5EF4-FFF2-40B4-BE49-F238E27FC236}">
              <a16:creationId xmlns:a16="http://schemas.microsoft.com/office/drawing/2014/main" xmlns="" id="{00000000-0008-0000-0300-000016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791" name="Line 406">
            <a:extLst>
              <a:ext uri="{FF2B5EF4-FFF2-40B4-BE49-F238E27FC236}">
                <a16:creationId xmlns:a16="http://schemas.microsoft.com/office/drawing/2014/main" xmlns="" id="{00000000-0008-0000-0300-000017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2" name="Line 407">
            <a:extLst>
              <a:ext uri="{FF2B5EF4-FFF2-40B4-BE49-F238E27FC236}">
                <a16:creationId xmlns:a16="http://schemas.microsoft.com/office/drawing/2014/main" xmlns="" id="{00000000-0008-0000-0300-000018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3" name="Line 408">
            <a:extLst>
              <a:ext uri="{FF2B5EF4-FFF2-40B4-BE49-F238E27FC236}">
                <a16:creationId xmlns:a16="http://schemas.microsoft.com/office/drawing/2014/main" xmlns="" id="{00000000-0008-0000-0300-000019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794" name="Group 409">
          <a:extLst>
            <a:ext uri="{FF2B5EF4-FFF2-40B4-BE49-F238E27FC236}">
              <a16:creationId xmlns:a16="http://schemas.microsoft.com/office/drawing/2014/main" xmlns="" id="{00000000-0008-0000-0300-00001A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795" name="Line 410">
            <a:extLst>
              <a:ext uri="{FF2B5EF4-FFF2-40B4-BE49-F238E27FC236}">
                <a16:creationId xmlns:a16="http://schemas.microsoft.com/office/drawing/2014/main" xmlns="" id="{00000000-0008-0000-0300-00001B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6" name="Line 411">
            <a:extLst>
              <a:ext uri="{FF2B5EF4-FFF2-40B4-BE49-F238E27FC236}">
                <a16:creationId xmlns:a16="http://schemas.microsoft.com/office/drawing/2014/main" xmlns="" id="{00000000-0008-0000-0300-00001C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7" name="Line 412">
            <a:extLst>
              <a:ext uri="{FF2B5EF4-FFF2-40B4-BE49-F238E27FC236}">
                <a16:creationId xmlns:a16="http://schemas.microsoft.com/office/drawing/2014/main" xmlns="" id="{00000000-0008-0000-0300-00001D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798" name="Group 413">
          <a:extLst>
            <a:ext uri="{FF2B5EF4-FFF2-40B4-BE49-F238E27FC236}">
              <a16:creationId xmlns:a16="http://schemas.microsoft.com/office/drawing/2014/main" xmlns="" id="{00000000-0008-0000-0300-00001E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799" name="Line 414">
            <a:extLst>
              <a:ext uri="{FF2B5EF4-FFF2-40B4-BE49-F238E27FC236}">
                <a16:creationId xmlns:a16="http://schemas.microsoft.com/office/drawing/2014/main" xmlns="" id="{00000000-0008-0000-0300-00001F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0" name="Line 415">
            <a:extLst>
              <a:ext uri="{FF2B5EF4-FFF2-40B4-BE49-F238E27FC236}">
                <a16:creationId xmlns:a16="http://schemas.microsoft.com/office/drawing/2014/main" xmlns="" id="{00000000-0008-0000-0300-000020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1" name="Line 416">
            <a:extLst>
              <a:ext uri="{FF2B5EF4-FFF2-40B4-BE49-F238E27FC236}">
                <a16:creationId xmlns:a16="http://schemas.microsoft.com/office/drawing/2014/main" xmlns="" id="{00000000-0008-0000-0300-000021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802" name="Group 417">
          <a:extLst>
            <a:ext uri="{FF2B5EF4-FFF2-40B4-BE49-F238E27FC236}">
              <a16:creationId xmlns:a16="http://schemas.microsoft.com/office/drawing/2014/main" xmlns="" id="{00000000-0008-0000-0300-000022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803" name="Line 418">
            <a:extLst>
              <a:ext uri="{FF2B5EF4-FFF2-40B4-BE49-F238E27FC236}">
                <a16:creationId xmlns:a16="http://schemas.microsoft.com/office/drawing/2014/main" xmlns="" id="{00000000-0008-0000-0300-000023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4" name="Line 419">
            <a:extLst>
              <a:ext uri="{FF2B5EF4-FFF2-40B4-BE49-F238E27FC236}">
                <a16:creationId xmlns:a16="http://schemas.microsoft.com/office/drawing/2014/main" xmlns="" id="{00000000-0008-0000-0300-000024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5" name="Line 420">
            <a:extLst>
              <a:ext uri="{FF2B5EF4-FFF2-40B4-BE49-F238E27FC236}">
                <a16:creationId xmlns:a16="http://schemas.microsoft.com/office/drawing/2014/main" xmlns="" id="{00000000-0008-0000-0300-000025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806" name="Group 421">
          <a:extLst>
            <a:ext uri="{FF2B5EF4-FFF2-40B4-BE49-F238E27FC236}">
              <a16:creationId xmlns:a16="http://schemas.microsoft.com/office/drawing/2014/main" xmlns="" id="{00000000-0008-0000-0300-000026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807" name="Line 422">
            <a:extLst>
              <a:ext uri="{FF2B5EF4-FFF2-40B4-BE49-F238E27FC236}">
                <a16:creationId xmlns:a16="http://schemas.microsoft.com/office/drawing/2014/main" xmlns="" id="{00000000-0008-0000-0300-000027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8" name="Line 423">
            <a:extLst>
              <a:ext uri="{FF2B5EF4-FFF2-40B4-BE49-F238E27FC236}">
                <a16:creationId xmlns:a16="http://schemas.microsoft.com/office/drawing/2014/main" xmlns="" id="{00000000-0008-0000-0300-000028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9" name="Line 424">
            <a:extLst>
              <a:ext uri="{FF2B5EF4-FFF2-40B4-BE49-F238E27FC236}">
                <a16:creationId xmlns:a16="http://schemas.microsoft.com/office/drawing/2014/main" xmlns="" id="{00000000-0008-0000-0300-000029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810" name="Group 425">
          <a:extLst>
            <a:ext uri="{FF2B5EF4-FFF2-40B4-BE49-F238E27FC236}">
              <a16:creationId xmlns:a16="http://schemas.microsoft.com/office/drawing/2014/main" xmlns="" id="{00000000-0008-0000-0300-00002A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811" name="Line 426">
            <a:extLst>
              <a:ext uri="{FF2B5EF4-FFF2-40B4-BE49-F238E27FC236}">
                <a16:creationId xmlns:a16="http://schemas.microsoft.com/office/drawing/2014/main" xmlns="" id="{00000000-0008-0000-0300-00002B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2" name="Line 427">
            <a:extLst>
              <a:ext uri="{FF2B5EF4-FFF2-40B4-BE49-F238E27FC236}">
                <a16:creationId xmlns:a16="http://schemas.microsoft.com/office/drawing/2014/main" xmlns="" id="{00000000-0008-0000-0300-00002C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3" name="Line 428">
            <a:extLst>
              <a:ext uri="{FF2B5EF4-FFF2-40B4-BE49-F238E27FC236}">
                <a16:creationId xmlns:a16="http://schemas.microsoft.com/office/drawing/2014/main" xmlns="" id="{00000000-0008-0000-0300-00002D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814" name="Group 429">
          <a:extLst>
            <a:ext uri="{FF2B5EF4-FFF2-40B4-BE49-F238E27FC236}">
              <a16:creationId xmlns:a16="http://schemas.microsoft.com/office/drawing/2014/main" xmlns="" id="{00000000-0008-0000-0300-00002E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815" name="Line 430">
            <a:extLst>
              <a:ext uri="{FF2B5EF4-FFF2-40B4-BE49-F238E27FC236}">
                <a16:creationId xmlns:a16="http://schemas.microsoft.com/office/drawing/2014/main" xmlns="" id="{00000000-0008-0000-0300-00002F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6" name="Line 431">
            <a:extLst>
              <a:ext uri="{FF2B5EF4-FFF2-40B4-BE49-F238E27FC236}">
                <a16:creationId xmlns:a16="http://schemas.microsoft.com/office/drawing/2014/main" xmlns="" id="{00000000-0008-0000-0300-000030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7" name="Line 432">
            <a:extLst>
              <a:ext uri="{FF2B5EF4-FFF2-40B4-BE49-F238E27FC236}">
                <a16:creationId xmlns:a16="http://schemas.microsoft.com/office/drawing/2014/main" xmlns="" id="{00000000-0008-0000-0300-000031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818" name="Group 433">
          <a:extLst>
            <a:ext uri="{FF2B5EF4-FFF2-40B4-BE49-F238E27FC236}">
              <a16:creationId xmlns:a16="http://schemas.microsoft.com/office/drawing/2014/main" xmlns="" id="{00000000-0008-0000-0300-000032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819" name="Line 434">
            <a:extLst>
              <a:ext uri="{FF2B5EF4-FFF2-40B4-BE49-F238E27FC236}">
                <a16:creationId xmlns:a16="http://schemas.microsoft.com/office/drawing/2014/main" xmlns="" id="{00000000-0008-0000-0300-000033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0" name="Line 435">
            <a:extLst>
              <a:ext uri="{FF2B5EF4-FFF2-40B4-BE49-F238E27FC236}">
                <a16:creationId xmlns:a16="http://schemas.microsoft.com/office/drawing/2014/main" xmlns="" id="{00000000-0008-0000-0300-000034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1" name="Line 436">
            <a:extLst>
              <a:ext uri="{FF2B5EF4-FFF2-40B4-BE49-F238E27FC236}">
                <a16:creationId xmlns:a16="http://schemas.microsoft.com/office/drawing/2014/main" xmlns="" id="{00000000-0008-0000-0300-000035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822" name="Group 437">
          <a:extLst>
            <a:ext uri="{FF2B5EF4-FFF2-40B4-BE49-F238E27FC236}">
              <a16:creationId xmlns:a16="http://schemas.microsoft.com/office/drawing/2014/main" xmlns="" id="{00000000-0008-0000-0300-000036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823" name="Line 438">
            <a:extLst>
              <a:ext uri="{FF2B5EF4-FFF2-40B4-BE49-F238E27FC236}">
                <a16:creationId xmlns:a16="http://schemas.microsoft.com/office/drawing/2014/main" xmlns="" id="{00000000-0008-0000-0300-000037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4" name="Line 439">
            <a:extLst>
              <a:ext uri="{FF2B5EF4-FFF2-40B4-BE49-F238E27FC236}">
                <a16:creationId xmlns:a16="http://schemas.microsoft.com/office/drawing/2014/main" xmlns="" id="{00000000-0008-0000-0300-000038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5" name="Line 440">
            <a:extLst>
              <a:ext uri="{FF2B5EF4-FFF2-40B4-BE49-F238E27FC236}">
                <a16:creationId xmlns:a16="http://schemas.microsoft.com/office/drawing/2014/main" xmlns="" id="{00000000-0008-0000-0300-000039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826" name="Group 441">
          <a:extLst>
            <a:ext uri="{FF2B5EF4-FFF2-40B4-BE49-F238E27FC236}">
              <a16:creationId xmlns:a16="http://schemas.microsoft.com/office/drawing/2014/main" xmlns="" id="{00000000-0008-0000-0300-00003A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827" name="Line 442">
            <a:extLst>
              <a:ext uri="{FF2B5EF4-FFF2-40B4-BE49-F238E27FC236}">
                <a16:creationId xmlns:a16="http://schemas.microsoft.com/office/drawing/2014/main" xmlns="" id="{00000000-0008-0000-0300-00003B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8" name="Line 443">
            <a:extLst>
              <a:ext uri="{FF2B5EF4-FFF2-40B4-BE49-F238E27FC236}">
                <a16:creationId xmlns:a16="http://schemas.microsoft.com/office/drawing/2014/main" xmlns="" id="{00000000-0008-0000-0300-00003C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9" name="Line 444">
            <a:extLst>
              <a:ext uri="{FF2B5EF4-FFF2-40B4-BE49-F238E27FC236}">
                <a16:creationId xmlns:a16="http://schemas.microsoft.com/office/drawing/2014/main" xmlns="" id="{00000000-0008-0000-0300-00003D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830" name="Group 445">
          <a:extLst>
            <a:ext uri="{FF2B5EF4-FFF2-40B4-BE49-F238E27FC236}">
              <a16:creationId xmlns:a16="http://schemas.microsoft.com/office/drawing/2014/main" xmlns="" id="{00000000-0008-0000-0300-00003E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831" name="Line 446">
            <a:extLst>
              <a:ext uri="{FF2B5EF4-FFF2-40B4-BE49-F238E27FC236}">
                <a16:creationId xmlns:a16="http://schemas.microsoft.com/office/drawing/2014/main" xmlns="" id="{00000000-0008-0000-0300-00003F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2" name="Line 447">
            <a:extLst>
              <a:ext uri="{FF2B5EF4-FFF2-40B4-BE49-F238E27FC236}">
                <a16:creationId xmlns:a16="http://schemas.microsoft.com/office/drawing/2014/main" xmlns="" id="{00000000-0008-0000-0300-000040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3" name="Line 448">
            <a:extLst>
              <a:ext uri="{FF2B5EF4-FFF2-40B4-BE49-F238E27FC236}">
                <a16:creationId xmlns:a16="http://schemas.microsoft.com/office/drawing/2014/main" xmlns="" id="{00000000-0008-0000-0300-000041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834" name="Group 449">
          <a:extLst>
            <a:ext uri="{FF2B5EF4-FFF2-40B4-BE49-F238E27FC236}">
              <a16:creationId xmlns:a16="http://schemas.microsoft.com/office/drawing/2014/main" xmlns="" id="{00000000-0008-0000-0300-000042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835" name="Line 450">
            <a:extLst>
              <a:ext uri="{FF2B5EF4-FFF2-40B4-BE49-F238E27FC236}">
                <a16:creationId xmlns:a16="http://schemas.microsoft.com/office/drawing/2014/main" xmlns="" id="{00000000-0008-0000-0300-000043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6" name="Line 451">
            <a:extLst>
              <a:ext uri="{FF2B5EF4-FFF2-40B4-BE49-F238E27FC236}">
                <a16:creationId xmlns:a16="http://schemas.microsoft.com/office/drawing/2014/main" xmlns="" id="{00000000-0008-0000-0300-000044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7" name="Line 452">
            <a:extLst>
              <a:ext uri="{FF2B5EF4-FFF2-40B4-BE49-F238E27FC236}">
                <a16:creationId xmlns:a16="http://schemas.microsoft.com/office/drawing/2014/main" xmlns="" id="{00000000-0008-0000-0300-000045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838" name="Group 453">
          <a:extLst>
            <a:ext uri="{FF2B5EF4-FFF2-40B4-BE49-F238E27FC236}">
              <a16:creationId xmlns:a16="http://schemas.microsoft.com/office/drawing/2014/main" xmlns="" id="{00000000-0008-0000-0300-000046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839" name="Line 454">
            <a:extLst>
              <a:ext uri="{FF2B5EF4-FFF2-40B4-BE49-F238E27FC236}">
                <a16:creationId xmlns:a16="http://schemas.microsoft.com/office/drawing/2014/main" xmlns="" id="{00000000-0008-0000-0300-000047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0" name="Line 455">
            <a:extLst>
              <a:ext uri="{FF2B5EF4-FFF2-40B4-BE49-F238E27FC236}">
                <a16:creationId xmlns:a16="http://schemas.microsoft.com/office/drawing/2014/main" xmlns="" id="{00000000-0008-0000-0300-000048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1" name="Line 456">
            <a:extLst>
              <a:ext uri="{FF2B5EF4-FFF2-40B4-BE49-F238E27FC236}">
                <a16:creationId xmlns:a16="http://schemas.microsoft.com/office/drawing/2014/main" xmlns="" id="{00000000-0008-0000-0300-000049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842" name="Group 457">
          <a:extLst>
            <a:ext uri="{FF2B5EF4-FFF2-40B4-BE49-F238E27FC236}">
              <a16:creationId xmlns:a16="http://schemas.microsoft.com/office/drawing/2014/main" xmlns="" id="{00000000-0008-0000-0300-00004A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843" name="Line 458">
            <a:extLst>
              <a:ext uri="{FF2B5EF4-FFF2-40B4-BE49-F238E27FC236}">
                <a16:creationId xmlns:a16="http://schemas.microsoft.com/office/drawing/2014/main" xmlns="" id="{00000000-0008-0000-0300-00004B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4" name="Line 459">
            <a:extLst>
              <a:ext uri="{FF2B5EF4-FFF2-40B4-BE49-F238E27FC236}">
                <a16:creationId xmlns:a16="http://schemas.microsoft.com/office/drawing/2014/main" xmlns="" id="{00000000-0008-0000-0300-00004C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5" name="Line 460">
            <a:extLst>
              <a:ext uri="{FF2B5EF4-FFF2-40B4-BE49-F238E27FC236}">
                <a16:creationId xmlns:a16="http://schemas.microsoft.com/office/drawing/2014/main" xmlns="" id="{00000000-0008-0000-0300-00004D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846" name="Group 461">
          <a:extLst>
            <a:ext uri="{FF2B5EF4-FFF2-40B4-BE49-F238E27FC236}">
              <a16:creationId xmlns:a16="http://schemas.microsoft.com/office/drawing/2014/main" xmlns="" id="{00000000-0008-0000-0300-00004E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847" name="Line 462">
            <a:extLst>
              <a:ext uri="{FF2B5EF4-FFF2-40B4-BE49-F238E27FC236}">
                <a16:creationId xmlns:a16="http://schemas.microsoft.com/office/drawing/2014/main" xmlns="" id="{00000000-0008-0000-0300-00004F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8" name="Line 463">
            <a:extLst>
              <a:ext uri="{FF2B5EF4-FFF2-40B4-BE49-F238E27FC236}">
                <a16:creationId xmlns:a16="http://schemas.microsoft.com/office/drawing/2014/main" xmlns="" id="{00000000-0008-0000-0300-000050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9" name="Line 464">
            <a:extLst>
              <a:ext uri="{FF2B5EF4-FFF2-40B4-BE49-F238E27FC236}">
                <a16:creationId xmlns:a16="http://schemas.microsoft.com/office/drawing/2014/main" xmlns="" id="{00000000-0008-0000-0300-000051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850" name="Group 465">
          <a:extLst>
            <a:ext uri="{FF2B5EF4-FFF2-40B4-BE49-F238E27FC236}">
              <a16:creationId xmlns:a16="http://schemas.microsoft.com/office/drawing/2014/main" xmlns="" id="{00000000-0008-0000-0300-000052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851" name="Line 466">
            <a:extLst>
              <a:ext uri="{FF2B5EF4-FFF2-40B4-BE49-F238E27FC236}">
                <a16:creationId xmlns:a16="http://schemas.microsoft.com/office/drawing/2014/main" xmlns="" id="{00000000-0008-0000-0300-000053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2" name="Line 467">
            <a:extLst>
              <a:ext uri="{FF2B5EF4-FFF2-40B4-BE49-F238E27FC236}">
                <a16:creationId xmlns:a16="http://schemas.microsoft.com/office/drawing/2014/main" xmlns="" id="{00000000-0008-0000-0300-000054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3" name="Line 468">
            <a:extLst>
              <a:ext uri="{FF2B5EF4-FFF2-40B4-BE49-F238E27FC236}">
                <a16:creationId xmlns:a16="http://schemas.microsoft.com/office/drawing/2014/main" xmlns="" id="{00000000-0008-0000-0300-000055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854" name="Group 469">
          <a:extLst>
            <a:ext uri="{FF2B5EF4-FFF2-40B4-BE49-F238E27FC236}">
              <a16:creationId xmlns:a16="http://schemas.microsoft.com/office/drawing/2014/main" xmlns="" id="{00000000-0008-0000-0300-000056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855" name="Line 470">
            <a:extLst>
              <a:ext uri="{FF2B5EF4-FFF2-40B4-BE49-F238E27FC236}">
                <a16:creationId xmlns:a16="http://schemas.microsoft.com/office/drawing/2014/main" xmlns="" id="{00000000-0008-0000-0300-000057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6" name="Line 471">
            <a:extLst>
              <a:ext uri="{FF2B5EF4-FFF2-40B4-BE49-F238E27FC236}">
                <a16:creationId xmlns:a16="http://schemas.microsoft.com/office/drawing/2014/main" xmlns="" id="{00000000-0008-0000-0300-000058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7" name="Line 472">
            <a:extLst>
              <a:ext uri="{FF2B5EF4-FFF2-40B4-BE49-F238E27FC236}">
                <a16:creationId xmlns:a16="http://schemas.microsoft.com/office/drawing/2014/main" xmlns="" id="{00000000-0008-0000-0300-000059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858" name="Group 473">
          <a:extLst>
            <a:ext uri="{FF2B5EF4-FFF2-40B4-BE49-F238E27FC236}">
              <a16:creationId xmlns:a16="http://schemas.microsoft.com/office/drawing/2014/main" xmlns="" id="{00000000-0008-0000-0300-00005A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859" name="Line 474">
            <a:extLst>
              <a:ext uri="{FF2B5EF4-FFF2-40B4-BE49-F238E27FC236}">
                <a16:creationId xmlns:a16="http://schemas.microsoft.com/office/drawing/2014/main" xmlns="" id="{00000000-0008-0000-0300-00005B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0" name="Line 475">
            <a:extLst>
              <a:ext uri="{FF2B5EF4-FFF2-40B4-BE49-F238E27FC236}">
                <a16:creationId xmlns:a16="http://schemas.microsoft.com/office/drawing/2014/main" xmlns="" id="{00000000-0008-0000-0300-00005C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1" name="Line 476">
            <a:extLst>
              <a:ext uri="{FF2B5EF4-FFF2-40B4-BE49-F238E27FC236}">
                <a16:creationId xmlns:a16="http://schemas.microsoft.com/office/drawing/2014/main" xmlns="" id="{00000000-0008-0000-0300-00005D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862" name="Group 477">
          <a:extLst>
            <a:ext uri="{FF2B5EF4-FFF2-40B4-BE49-F238E27FC236}">
              <a16:creationId xmlns:a16="http://schemas.microsoft.com/office/drawing/2014/main" xmlns="" id="{00000000-0008-0000-0300-00005E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863" name="Line 478">
            <a:extLst>
              <a:ext uri="{FF2B5EF4-FFF2-40B4-BE49-F238E27FC236}">
                <a16:creationId xmlns:a16="http://schemas.microsoft.com/office/drawing/2014/main" xmlns="" id="{00000000-0008-0000-0300-00005F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4" name="Line 479">
            <a:extLst>
              <a:ext uri="{FF2B5EF4-FFF2-40B4-BE49-F238E27FC236}">
                <a16:creationId xmlns:a16="http://schemas.microsoft.com/office/drawing/2014/main" xmlns="" id="{00000000-0008-0000-0300-000060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5" name="Line 480">
            <a:extLst>
              <a:ext uri="{FF2B5EF4-FFF2-40B4-BE49-F238E27FC236}">
                <a16:creationId xmlns:a16="http://schemas.microsoft.com/office/drawing/2014/main" xmlns="" id="{00000000-0008-0000-0300-000061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866" name="Group 481">
          <a:extLst>
            <a:ext uri="{FF2B5EF4-FFF2-40B4-BE49-F238E27FC236}">
              <a16:creationId xmlns:a16="http://schemas.microsoft.com/office/drawing/2014/main" xmlns="" id="{00000000-0008-0000-0300-000062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867" name="Line 482">
            <a:extLst>
              <a:ext uri="{FF2B5EF4-FFF2-40B4-BE49-F238E27FC236}">
                <a16:creationId xmlns:a16="http://schemas.microsoft.com/office/drawing/2014/main" xmlns="" id="{00000000-0008-0000-0300-000063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8" name="Line 483">
            <a:extLst>
              <a:ext uri="{FF2B5EF4-FFF2-40B4-BE49-F238E27FC236}">
                <a16:creationId xmlns:a16="http://schemas.microsoft.com/office/drawing/2014/main" xmlns="" id="{00000000-0008-0000-0300-000064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9" name="Line 484">
            <a:extLst>
              <a:ext uri="{FF2B5EF4-FFF2-40B4-BE49-F238E27FC236}">
                <a16:creationId xmlns:a16="http://schemas.microsoft.com/office/drawing/2014/main" xmlns="" id="{00000000-0008-0000-0300-000065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870" name="Group 485">
          <a:extLst>
            <a:ext uri="{FF2B5EF4-FFF2-40B4-BE49-F238E27FC236}">
              <a16:creationId xmlns:a16="http://schemas.microsoft.com/office/drawing/2014/main" xmlns="" id="{00000000-0008-0000-0300-000066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871" name="Line 486">
            <a:extLst>
              <a:ext uri="{FF2B5EF4-FFF2-40B4-BE49-F238E27FC236}">
                <a16:creationId xmlns:a16="http://schemas.microsoft.com/office/drawing/2014/main" xmlns="" id="{00000000-0008-0000-0300-000067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2" name="Line 487">
            <a:extLst>
              <a:ext uri="{FF2B5EF4-FFF2-40B4-BE49-F238E27FC236}">
                <a16:creationId xmlns:a16="http://schemas.microsoft.com/office/drawing/2014/main" xmlns="" id="{00000000-0008-0000-0300-000068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3" name="Line 488">
            <a:extLst>
              <a:ext uri="{FF2B5EF4-FFF2-40B4-BE49-F238E27FC236}">
                <a16:creationId xmlns:a16="http://schemas.microsoft.com/office/drawing/2014/main" xmlns="" id="{00000000-0008-0000-0300-000069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874" name="Group 489">
          <a:extLst>
            <a:ext uri="{FF2B5EF4-FFF2-40B4-BE49-F238E27FC236}">
              <a16:creationId xmlns:a16="http://schemas.microsoft.com/office/drawing/2014/main" xmlns="" id="{00000000-0008-0000-0300-00006A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875" name="Line 490">
            <a:extLst>
              <a:ext uri="{FF2B5EF4-FFF2-40B4-BE49-F238E27FC236}">
                <a16:creationId xmlns:a16="http://schemas.microsoft.com/office/drawing/2014/main" xmlns="" id="{00000000-0008-0000-0300-00006B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6" name="Line 491">
            <a:extLst>
              <a:ext uri="{FF2B5EF4-FFF2-40B4-BE49-F238E27FC236}">
                <a16:creationId xmlns:a16="http://schemas.microsoft.com/office/drawing/2014/main" xmlns="" id="{00000000-0008-0000-0300-00006C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7" name="Line 492">
            <a:extLst>
              <a:ext uri="{FF2B5EF4-FFF2-40B4-BE49-F238E27FC236}">
                <a16:creationId xmlns:a16="http://schemas.microsoft.com/office/drawing/2014/main" xmlns="" id="{00000000-0008-0000-0300-00006D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878" name="Group 493">
          <a:extLst>
            <a:ext uri="{FF2B5EF4-FFF2-40B4-BE49-F238E27FC236}">
              <a16:creationId xmlns:a16="http://schemas.microsoft.com/office/drawing/2014/main" xmlns="" id="{00000000-0008-0000-0300-00006E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879" name="Line 494">
            <a:extLst>
              <a:ext uri="{FF2B5EF4-FFF2-40B4-BE49-F238E27FC236}">
                <a16:creationId xmlns:a16="http://schemas.microsoft.com/office/drawing/2014/main" xmlns="" id="{00000000-0008-0000-0300-00006F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0" name="Line 495">
            <a:extLst>
              <a:ext uri="{FF2B5EF4-FFF2-40B4-BE49-F238E27FC236}">
                <a16:creationId xmlns:a16="http://schemas.microsoft.com/office/drawing/2014/main" xmlns="" id="{00000000-0008-0000-0300-000070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1" name="Line 496">
            <a:extLst>
              <a:ext uri="{FF2B5EF4-FFF2-40B4-BE49-F238E27FC236}">
                <a16:creationId xmlns:a16="http://schemas.microsoft.com/office/drawing/2014/main" xmlns="" id="{00000000-0008-0000-0300-000071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882" name="Group 497">
          <a:extLst>
            <a:ext uri="{FF2B5EF4-FFF2-40B4-BE49-F238E27FC236}">
              <a16:creationId xmlns:a16="http://schemas.microsoft.com/office/drawing/2014/main" xmlns="" id="{00000000-0008-0000-0300-000072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883" name="Line 498">
            <a:extLst>
              <a:ext uri="{FF2B5EF4-FFF2-40B4-BE49-F238E27FC236}">
                <a16:creationId xmlns:a16="http://schemas.microsoft.com/office/drawing/2014/main" xmlns="" id="{00000000-0008-0000-0300-000073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4" name="Line 499">
            <a:extLst>
              <a:ext uri="{FF2B5EF4-FFF2-40B4-BE49-F238E27FC236}">
                <a16:creationId xmlns:a16="http://schemas.microsoft.com/office/drawing/2014/main" xmlns="" id="{00000000-0008-0000-0300-000074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" name="Line 500">
            <a:extLst>
              <a:ext uri="{FF2B5EF4-FFF2-40B4-BE49-F238E27FC236}">
                <a16:creationId xmlns:a16="http://schemas.microsoft.com/office/drawing/2014/main" xmlns="" id="{00000000-0008-0000-0300-000075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886" name="Group 501">
          <a:extLst>
            <a:ext uri="{FF2B5EF4-FFF2-40B4-BE49-F238E27FC236}">
              <a16:creationId xmlns:a16="http://schemas.microsoft.com/office/drawing/2014/main" xmlns="" id="{00000000-0008-0000-0300-000076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887" name="Line 502">
            <a:extLst>
              <a:ext uri="{FF2B5EF4-FFF2-40B4-BE49-F238E27FC236}">
                <a16:creationId xmlns:a16="http://schemas.microsoft.com/office/drawing/2014/main" xmlns="" id="{00000000-0008-0000-0300-000077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8" name="Line 503">
            <a:extLst>
              <a:ext uri="{FF2B5EF4-FFF2-40B4-BE49-F238E27FC236}">
                <a16:creationId xmlns:a16="http://schemas.microsoft.com/office/drawing/2014/main" xmlns="" id="{00000000-0008-0000-0300-000078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" name="Line 504">
            <a:extLst>
              <a:ext uri="{FF2B5EF4-FFF2-40B4-BE49-F238E27FC236}">
                <a16:creationId xmlns:a16="http://schemas.microsoft.com/office/drawing/2014/main" xmlns="" id="{00000000-0008-0000-0300-000079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890" name="Group 505">
          <a:extLst>
            <a:ext uri="{FF2B5EF4-FFF2-40B4-BE49-F238E27FC236}">
              <a16:creationId xmlns:a16="http://schemas.microsoft.com/office/drawing/2014/main" xmlns="" id="{00000000-0008-0000-0300-00007A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891" name="Line 506">
            <a:extLst>
              <a:ext uri="{FF2B5EF4-FFF2-40B4-BE49-F238E27FC236}">
                <a16:creationId xmlns:a16="http://schemas.microsoft.com/office/drawing/2014/main" xmlns="" id="{00000000-0008-0000-0300-00007B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" name="Line 507">
            <a:extLst>
              <a:ext uri="{FF2B5EF4-FFF2-40B4-BE49-F238E27FC236}">
                <a16:creationId xmlns:a16="http://schemas.microsoft.com/office/drawing/2014/main" xmlns="" id="{00000000-0008-0000-0300-00007C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" name="Line 508">
            <a:extLst>
              <a:ext uri="{FF2B5EF4-FFF2-40B4-BE49-F238E27FC236}">
                <a16:creationId xmlns:a16="http://schemas.microsoft.com/office/drawing/2014/main" xmlns="" id="{00000000-0008-0000-0300-00007D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894" name="Group 509">
          <a:extLst>
            <a:ext uri="{FF2B5EF4-FFF2-40B4-BE49-F238E27FC236}">
              <a16:creationId xmlns:a16="http://schemas.microsoft.com/office/drawing/2014/main" xmlns="" id="{00000000-0008-0000-0300-00007E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895" name="Line 510">
            <a:extLst>
              <a:ext uri="{FF2B5EF4-FFF2-40B4-BE49-F238E27FC236}">
                <a16:creationId xmlns:a16="http://schemas.microsoft.com/office/drawing/2014/main" xmlns="" id="{00000000-0008-0000-0300-00007F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6" name="Line 511">
            <a:extLst>
              <a:ext uri="{FF2B5EF4-FFF2-40B4-BE49-F238E27FC236}">
                <a16:creationId xmlns:a16="http://schemas.microsoft.com/office/drawing/2014/main" xmlns="" id="{00000000-0008-0000-0300-000080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7" name="Line 512">
            <a:extLst>
              <a:ext uri="{FF2B5EF4-FFF2-40B4-BE49-F238E27FC236}">
                <a16:creationId xmlns:a16="http://schemas.microsoft.com/office/drawing/2014/main" xmlns="" id="{00000000-0008-0000-0300-000081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898" name="Group 513">
          <a:extLst>
            <a:ext uri="{FF2B5EF4-FFF2-40B4-BE49-F238E27FC236}">
              <a16:creationId xmlns:a16="http://schemas.microsoft.com/office/drawing/2014/main" xmlns="" id="{00000000-0008-0000-0300-000082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899" name="Line 514">
            <a:extLst>
              <a:ext uri="{FF2B5EF4-FFF2-40B4-BE49-F238E27FC236}">
                <a16:creationId xmlns:a16="http://schemas.microsoft.com/office/drawing/2014/main" xmlns="" id="{00000000-0008-0000-0300-000083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0" name="Line 515">
            <a:extLst>
              <a:ext uri="{FF2B5EF4-FFF2-40B4-BE49-F238E27FC236}">
                <a16:creationId xmlns:a16="http://schemas.microsoft.com/office/drawing/2014/main" xmlns="" id="{00000000-0008-0000-0300-000084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1" name="Line 516">
            <a:extLst>
              <a:ext uri="{FF2B5EF4-FFF2-40B4-BE49-F238E27FC236}">
                <a16:creationId xmlns:a16="http://schemas.microsoft.com/office/drawing/2014/main" xmlns="" id="{00000000-0008-0000-0300-000085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902" name="Group 517">
          <a:extLst>
            <a:ext uri="{FF2B5EF4-FFF2-40B4-BE49-F238E27FC236}">
              <a16:creationId xmlns:a16="http://schemas.microsoft.com/office/drawing/2014/main" xmlns="" id="{00000000-0008-0000-0300-000086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903" name="Line 518">
            <a:extLst>
              <a:ext uri="{FF2B5EF4-FFF2-40B4-BE49-F238E27FC236}">
                <a16:creationId xmlns:a16="http://schemas.microsoft.com/office/drawing/2014/main" xmlns="" id="{00000000-0008-0000-0300-000087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4" name="Line 519">
            <a:extLst>
              <a:ext uri="{FF2B5EF4-FFF2-40B4-BE49-F238E27FC236}">
                <a16:creationId xmlns:a16="http://schemas.microsoft.com/office/drawing/2014/main" xmlns="" id="{00000000-0008-0000-0300-000088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5" name="Line 520">
            <a:extLst>
              <a:ext uri="{FF2B5EF4-FFF2-40B4-BE49-F238E27FC236}">
                <a16:creationId xmlns:a16="http://schemas.microsoft.com/office/drawing/2014/main" xmlns="" id="{00000000-0008-0000-0300-000089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906" name="Group 521">
          <a:extLst>
            <a:ext uri="{FF2B5EF4-FFF2-40B4-BE49-F238E27FC236}">
              <a16:creationId xmlns:a16="http://schemas.microsoft.com/office/drawing/2014/main" xmlns="" id="{00000000-0008-0000-0300-00008A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907" name="Line 522">
            <a:extLst>
              <a:ext uri="{FF2B5EF4-FFF2-40B4-BE49-F238E27FC236}">
                <a16:creationId xmlns:a16="http://schemas.microsoft.com/office/drawing/2014/main" xmlns="" id="{00000000-0008-0000-0300-00008B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8" name="Line 523">
            <a:extLst>
              <a:ext uri="{FF2B5EF4-FFF2-40B4-BE49-F238E27FC236}">
                <a16:creationId xmlns:a16="http://schemas.microsoft.com/office/drawing/2014/main" xmlns="" id="{00000000-0008-0000-0300-00008C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9" name="Line 524">
            <a:extLst>
              <a:ext uri="{FF2B5EF4-FFF2-40B4-BE49-F238E27FC236}">
                <a16:creationId xmlns:a16="http://schemas.microsoft.com/office/drawing/2014/main" xmlns="" id="{00000000-0008-0000-0300-00008D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910" name="Group 525">
          <a:extLst>
            <a:ext uri="{FF2B5EF4-FFF2-40B4-BE49-F238E27FC236}">
              <a16:creationId xmlns:a16="http://schemas.microsoft.com/office/drawing/2014/main" xmlns="" id="{00000000-0008-0000-0300-00008E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911" name="Line 526">
            <a:extLst>
              <a:ext uri="{FF2B5EF4-FFF2-40B4-BE49-F238E27FC236}">
                <a16:creationId xmlns:a16="http://schemas.microsoft.com/office/drawing/2014/main" xmlns="" id="{00000000-0008-0000-0300-00008F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2" name="Line 527">
            <a:extLst>
              <a:ext uri="{FF2B5EF4-FFF2-40B4-BE49-F238E27FC236}">
                <a16:creationId xmlns:a16="http://schemas.microsoft.com/office/drawing/2014/main" xmlns="" id="{00000000-0008-0000-0300-000090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3" name="Line 528">
            <a:extLst>
              <a:ext uri="{FF2B5EF4-FFF2-40B4-BE49-F238E27FC236}">
                <a16:creationId xmlns:a16="http://schemas.microsoft.com/office/drawing/2014/main" xmlns="" id="{00000000-0008-0000-0300-000091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914" name="Group 529">
          <a:extLst>
            <a:ext uri="{FF2B5EF4-FFF2-40B4-BE49-F238E27FC236}">
              <a16:creationId xmlns:a16="http://schemas.microsoft.com/office/drawing/2014/main" xmlns="" id="{00000000-0008-0000-0300-000092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915" name="Line 530">
            <a:extLst>
              <a:ext uri="{FF2B5EF4-FFF2-40B4-BE49-F238E27FC236}">
                <a16:creationId xmlns:a16="http://schemas.microsoft.com/office/drawing/2014/main" xmlns="" id="{00000000-0008-0000-0300-000093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6" name="Line 531">
            <a:extLst>
              <a:ext uri="{FF2B5EF4-FFF2-40B4-BE49-F238E27FC236}">
                <a16:creationId xmlns:a16="http://schemas.microsoft.com/office/drawing/2014/main" xmlns="" id="{00000000-0008-0000-0300-000094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7" name="Line 532">
            <a:extLst>
              <a:ext uri="{FF2B5EF4-FFF2-40B4-BE49-F238E27FC236}">
                <a16:creationId xmlns:a16="http://schemas.microsoft.com/office/drawing/2014/main" xmlns="" id="{00000000-0008-0000-0300-000095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918" name="Group 533">
          <a:extLst>
            <a:ext uri="{FF2B5EF4-FFF2-40B4-BE49-F238E27FC236}">
              <a16:creationId xmlns:a16="http://schemas.microsoft.com/office/drawing/2014/main" xmlns="" id="{00000000-0008-0000-0300-000096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919" name="Line 534">
            <a:extLst>
              <a:ext uri="{FF2B5EF4-FFF2-40B4-BE49-F238E27FC236}">
                <a16:creationId xmlns:a16="http://schemas.microsoft.com/office/drawing/2014/main" xmlns="" id="{00000000-0008-0000-0300-000097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0" name="Line 535">
            <a:extLst>
              <a:ext uri="{FF2B5EF4-FFF2-40B4-BE49-F238E27FC236}">
                <a16:creationId xmlns:a16="http://schemas.microsoft.com/office/drawing/2014/main" xmlns="" id="{00000000-0008-0000-0300-000098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1" name="Line 536">
            <a:extLst>
              <a:ext uri="{FF2B5EF4-FFF2-40B4-BE49-F238E27FC236}">
                <a16:creationId xmlns:a16="http://schemas.microsoft.com/office/drawing/2014/main" xmlns="" id="{00000000-0008-0000-0300-000099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922" name="Group 537">
          <a:extLst>
            <a:ext uri="{FF2B5EF4-FFF2-40B4-BE49-F238E27FC236}">
              <a16:creationId xmlns:a16="http://schemas.microsoft.com/office/drawing/2014/main" xmlns="" id="{00000000-0008-0000-0300-00009A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923" name="Line 538">
            <a:extLst>
              <a:ext uri="{FF2B5EF4-FFF2-40B4-BE49-F238E27FC236}">
                <a16:creationId xmlns:a16="http://schemas.microsoft.com/office/drawing/2014/main" xmlns="" id="{00000000-0008-0000-0300-00009B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4" name="Line 539">
            <a:extLst>
              <a:ext uri="{FF2B5EF4-FFF2-40B4-BE49-F238E27FC236}">
                <a16:creationId xmlns:a16="http://schemas.microsoft.com/office/drawing/2014/main" xmlns="" id="{00000000-0008-0000-0300-00009C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5" name="Line 540">
            <a:extLst>
              <a:ext uri="{FF2B5EF4-FFF2-40B4-BE49-F238E27FC236}">
                <a16:creationId xmlns:a16="http://schemas.microsoft.com/office/drawing/2014/main" xmlns="" id="{00000000-0008-0000-0300-00009D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926" name="Group 541">
          <a:extLst>
            <a:ext uri="{FF2B5EF4-FFF2-40B4-BE49-F238E27FC236}">
              <a16:creationId xmlns:a16="http://schemas.microsoft.com/office/drawing/2014/main" xmlns="" id="{00000000-0008-0000-0300-00009E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927" name="Line 542">
            <a:extLst>
              <a:ext uri="{FF2B5EF4-FFF2-40B4-BE49-F238E27FC236}">
                <a16:creationId xmlns:a16="http://schemas.microsoft.com/office/drawing/2014/main" xmlns="" id="{00000000-0008-0000-0300-00009F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8" name="Line 543">
            <a:extLst>
              <a:ext uri="{FF2B5EF4-FFF2-40B4-BE49-F238E27FC236}">
                <a16:creationId xmlns:a16="http://schemas.microsoft.com/office/drawing/2014/main" xmlns="" id="{00000000-0008-0000-0300-0000A0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9" name="Line 544">
            <a:extLst>
              <a:ext uri="{FF2B5EF4-FFF2-40B4-BE49-F238E27FC236}">
                <a16:creationId xmlns:a16="http://schemas.microsoft.com/office/drawing/2014/main" xmlns="" id="{00000000-0008-0000-0300-0000A1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930" name="Group 545">
          <a:extLst>
            <a:ext uri="{FF2B5EF4-FFF2-40B4-BE49-F238E27FC236}">
              <a16:creationId xmlns:a16="http://schemas.microsoft.com/office/drawing/2014/main" xmlns="" id="{00000000-0008-0000-0300-0000A2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931" name="Line 546">
            <a:extLst>
              <a:ext uri="{FF2B5EF4-FFF2-40B4-BE49-F238E27FC236}">
                <a16:creationId xmlns:a16="http://schemas.microsoft.com/office/drawing/2014/main" xmlns="" id="{00000000-0008-0000-0300-0000A3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2" name="Line 547">
            <a:extLst>
              <a:ext uri="{FF2B5EF4-FFF2-40B4-BE49-F238E27FC236}">
                <a16:creationId xmlns:a16="http://schemas.microsoft.com/office/drawing/2014/main" xmlns="" id="{00000000-0008-0000-0300-0000A4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3" name="Line 548">
            <a:extLst>
              <a:ext uri="{FF2B5EF4-FFF2-40B4-BE49-F238E27FC236}">
                <a16:creationId xmlns:a16="http://schemas.microsoft.com/office/drawing/2014/main" xmlns="" id="{00000000-0008-0000-0300-0000A5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934" name="Group 549">
          <a:extLst>
            <a:ext uri="{FF2B5EF4-FFF2-40B4-BE49-F238E27FC236}">
              <a16:creationId xmlns:a16="http://schemas.microsoft.com/office/drawing/2014/main" xmlns="" id="{00000000-0008-0000-0300-0000A6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935" name="Line 550">
            <a:extLst>
              <a:ext uri="{FF2B5EF4-FFF2-40B4-BE49-F238E27FC236}">
                <a16:creationId xmlns:a16="http://schemas.microsoft.com/office/drawing/2014/main" xmlns="" id="{00000000-0008-0000-0300-0000A7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6" name="Line 551">
            <a:extLst>
              <a:ext uri="{FF2B5EF4-FFF2-40B4-BE49-F238E27FC236}">
                <a16:creationId xmlns:a16="http://schemas.microsoft.com/office/drawing/2014/main" xmlns="" id="{00000000-0008-0000-0300-0000A8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7" name="Line 552">
            <a:extLst>
              <a:ext uri="{FF2B5EF4-FFF2-40B4-BE49-F238E27FC236}">
                <a16:creationId xmlns:a16="http://schemas.microsoft.com/office/drawing/2014/main" xmlns="" id="{00000000-0008-0000-0300-0000A9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938" name="Group 553">
          <a:extLst>
            <a:ext uri="{FF2B5EF4-FFF2-40B4-BE49-F238E27FC236}">
              <a16:creationId xmlns:a16="http://schemas.microsoft.com/office/drawing/2014/main" xmlns="" id="{00000000-0008-0000-0300-0000AA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939" name="Line 554">
            <a:extLst>
              <a:ext uri="{FF2B5EF4-FFF2-40B4-BE49-F238E27FC236}">
                <a16:creationId xmlns:a16="http://schemas.microsoft.com/office/drawing/2014/main" xmlns="" id="{00000000-0008-0000-0300-0000AB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0" name="Line 555">
            <a:extLst>
              <a:ext uri="{FF2B5EF4-FFF2-40B4-BE49-F238E27FC236}">
                <a16:creationId xmlns:a16="http://schemas.microsoft.com/office/drawing/2014/main" xmlns="" id="{00000000-0008-0000-0300-0000AC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1" name="Line 556">
            <a:extLst>
              <a:ext uri="{FF2B5EF4-FFF2-40B4-BE49-F238E27FC236}">
                <a16:creationId xmlns:a16="http://schemas.microsoft.com/office/drawing/2014/main" xmlns="" id="{00000000-0008-0000-0300-0000AD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942" name="Group 557">
          <a:extLst>
            <a:ext uri="{FF2B5EF4-FFF2-40B4-BE49-F238E27FC236}">
              <a16:creationId xmlns:a16="http://schemas.microsoft.com/office/drawing/2014/main" xmlns="" id="{00000000-0008-0000-0300-0000AE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943" name="Line 558">
            <a:extLst>
              <a:ext uri="{FF2B5EF4-FFF2-40B4-BE49-F238E27FC236}">
                <a16:creationId xmlns:a16="http://schemas.microsoft.com/office/drawing/2014/main" xmlns="" id="{00000000-0008-0000-0300-0000AF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4" name="Line 559">
            <a:extLst>
              <a:ext uri="{FF2B5EF4-FFF2-40B4-BE49-F238E27FC236}">
                <a16:creationId xmlns:a16="http://schemas.microsoft.com/office/drawing/2014/main" xmlns="" id="{00000000-0008-0000-0300-0000B0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5" name="Line 560">
            <a:extLst>
              <a:ext uri="{FF2B5EF4-FFF2-40B4-BE49-F238E27FC236}">
                <a16:creationId xmlns:a16="http://schemas.microsoft.com/office/drawing/2014/main" xmlns="" id="{00000000-0008-0000-0300-0000B1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946" name="Group 561">
          <a:extLst>
            <a:ext uri="{FF2B5EF4-FFF2-40B4-BE49-F238E27FC236}">
              <a16:creationId xmlns:a16="http://schemas.microsoft.com/office/drawing/2014/main" xmlns="" id="{00000000-0008-0000-0300-0000B2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947" name="Line 562">
            <a:extLst>
              <a:ext uri="{FF2B5EF4-FFF2-40B4-BE49-F238E27FC236}">
                <a16:creationId xmlns:a16="http://schemas.microsoft.com/office/drawing/2014/main" xmlns="" id="{00000000-0008-0000-0300-0000B3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8" name="Line 563">
            <a:extLst>
              <a:ext uri="{FF2B5EF4-FFF2-40B4-BE49-F238E27FC236}">
                <a16:creationId xmlns:a16="http://schemas.microsoft.com/office/drawing/2014/main" xmlns="" id="{00000000-0008-0000-0300-0000B4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9" name="Line 564">
            <a:extLst>
              <a:ext uri="{FF2B5EF4-FFF2-40B4-BE49-F238E27FC236}">
                <a16:creationId xmlns:a16="http://schemas.microsoft.com/office/drawing/2014/main" xmlns="" id="{00000000-0008-0000-0300-0000B5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950" name="Group 565">
          <a:extLst>
            <a:ext uri="{FF2B5EF4-FFF2-40B4-BE49-F238E27FC236}">
              <a16:creationId xmlns:a16="http://schemas.microsoft.com/office/drawing/2014/main" xmlns="" id="{00000000-0008-0000-0300-0000B6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951" name="Line 566">
            <a:extLst>
              <a:ext uri="{FF2B5EF4-FFF2-40B4-BE49-F238E27FC236}">
                <a16:creationId xmlns:a16="http://schemas.microsoft.com/office/drawing/2014/main" xmlns="" id="{00000000-0008-0000-0300-0000B7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2" name="Line 567">
            <a:extLst>
              <a:ext uri="{FF2B5EF4-FFF2-40B4-BE49-F238E27FC236}">
                <a16:creationId xmlns:a16="http://schemas.microsoft.com/office/drawing/2014/main" xmlns="" id="{00000000-0008-0000-0300-0000B8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3" name="Line 568">
            <a:extLst>
              <a:ext uri="{FF2B5EF4-FFF2-40B4-BE49-F238E27FC236}">
                <a16:creationId xmlns:a16="http://schemas.microsoft.com/office/drawing/2014/main" xmlns="" id="{00000000-0008-0000-0300-0000B9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954" name="Group 569">
          <a:extLst>
            <a:ext uri="{FF2B5EF4-FFF2-40B4-BE49-F238E27FC236}">
              <a16:creationId xmlns:a16="http://schemas.microsoft.com/office/drawing/2014/main" xmlns="" id="{00000000-0008-0000-0300-0000BA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955" name="Line 570">
            <a:extLst>
              <a:ext uri="{FF2B5EF4-FFF2-40B4-BE49-F238E27FC236}">
                <a16:creationId xmlns:a16="http://schemas.microsoft.com/office/drawing/2014/main" xmlns="" id="{00000000-0008-0000-0300-0000BB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6" name="Line 571">
            <a:extLst>
              <a:ext uri="{FF2B5EF4-FFF2-40B4-BE49-F238E27FC236}">
                <a16:creationId xmlns:a16="http://schemas.microsoft.com/office/drawing/2014/main" xmlns="" id="{00000000-0008-0000-0300-0000BC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7" name="Line 572">
            <a:extLst>
              <a:ext uri="{FF2B5EF4-FFF2-40B4-BE49-F238E27FC236}">
                <a16:creationId xmlns:a16="http://schemas.microsoft.com/office/drawing/2014/main" xmlns="" id="{00000000-0008-0000-0300-0000BD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958" name="Group 573">
          <a:extLst>
            <a:ext uri="{FF2B5EF4-FFF2-40B4-BE49-F238E27FC236}">
              <a16:creationId xmlns:a16="http://schemas.microsoft.com/office/drawing/2014/main" xmlns="" id="{00000000-0008-0000-0300-0000BE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959" name="Line 574">
            <a:extLst>
              <a:ext uri="{FF2B5EF4-FFF2-40B4-BE49-F238E27FC236}">
                <a16:creationId xmlns:a16="http://schemas.microsoft.com/office/drawing/2014/main" xmlns="" id="{00000000-0008-0000-0300-0000BF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0" name="Line 575">
            <a:extLst>
              <a:ext uri="{FF2B5EF4-FFF2-40B4-BE49-F238E27FC236}">
                <a16:creationId xmlns:a16="http://schemas.microsoft.com/office/drawing/2014/main" xmlns="" id="{00000000-0008-0000-0300-0000C0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1" name="Line 576">
            <a:extLst>
              <a:ext uri="{FF2B5EF4-FFF2-40B4-BE49-F238E27FC236}">
                <a16:creationId xmlns:a16="http://schemas.microsoft.com/office/drawing/2014/main" xmlns="" id="{00000000-0008-0000-0300-0000C1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962" name="Group 1">
          <a:extLst>
            <a:ext uri="{FF2B5EF4-FFF2-40B4-BE49-F238E27FC236}">
              <a16:creationId xmlns:a16="http://schemas.microsoft.com/office/drawing/2014/main" xmlns="" id="{00000000-0008-0000-0300-0000C2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963" name="Line 2">
            <a:extLst>
              <a:ext uri="{FF2B5EF4-FFF2-40B4-BE49-F238E27FC236}">
                <a16:creationId xmlns:a16="http://schemas.microsoft.com/office/drawing/2014/main" xmlns="" id="{00000000-0008-0000-0300-0000C3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4" name="Line 3">
            <a:extLst>
              <a:ext uri="{FF2B5EF4-FFF2-40B4-BE49-F238E27FC236}">
                <a16:creationId xmlns:a16="http://schemas.microsoft.com/office/drawing/2014/main" xmlns="" id="{00000000-0008-0000-0300-0000C4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5" name="Line 4">
            <a:extLst>
              <a:ext uri="{FF2B5EF4-FFF2-40B4-BE49-F238E27FC236}">
                <a16:creationId xmlns:a16="http://schemas.microsoft.com/office/drawing/2014/main" xmlns="" id="{00000000-0008-0000-0300-0000C5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966" name="Group 5">
          <a:extLst>
            <a:ext uri="{FF2B5EF4-FFF2-40B4-BE49-F238E27FC236}">
              <a16:creationId xmlns:a16="http://schemas.microsoft.com/office/drawing/2014/main" xmlns="" id="{00000000-0008-0000-0300-0000C6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967" name="Line 6">
            <a:extLst>
              <a:ext uri="{FF2B5EF4-FFF2-40B4-BE49-F238E27FC236}">
                <a16:creationId xmlns:a16="http://schemas.microsoft.com/office/drawing/2014/main" xmlns="" id="{00000000-0008-0000-0300-0000C7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8" name="Line 7">
            <a:extLst>
              <a:ext uri="{FF2B5EF4-FFF2-40B4-BE49-F238E27FC236}">
                <a16:creationId xmlns:a16="http://schemas.microsoft.com/office/drawing/2014/main" xmlns="" id="{00000000-0008-0000-0300-0000C8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9" name="Line 8">
            <a:extLst>
              <a:ext uri="{FF2B5EF4-FFF2-40B4-BE49-F238E27FC236}">
                <a16:creationId xmlns:a16="http://schemas.microsoft.com/office/drawing/2014/main" xmlns="" id="{00000000-0008-0000-0300-0000C9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970" name="Group 9">
          <a:extLst>
            <a:ext uri="{FF2B5EF4-FFF2-40B4-BE49-F238E27FC236}">
              <a16:creationId xmlns:a16="http://schemas.microsoft.com/office/drawing/2014/main" xmlns="" id="{00000000-0008-0000-0300-0000CA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971" name="Line 10">
            <a:extLst>
              <a:ext uri="{FF2B5EF4-FFF2-40B4-BE49-F238E27FC236}">
                <a16:creationId xmlns:a16="http://schemas.microsoft.com/office/drawing/2014/main" xmlns="" id="{00000000-0008-0000-0300-0000CB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2" name="Line 11">
            <a:extLst>
              <a:ext uri="{FF2B5EF4-FFF2-40B4-BE49-F238E27FC236}">
                <a16:creationId xmlns:a16="http://schemas.microsoft.com/office/drawing/2014/main" xmlns="" id="{00000000-0008-0000-0300-0000CC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3" name="Line 12">
            <a:extLst>
              <a:ext uri="{FF2B5EF4-FFF2-40B4-BE49-F238E27FC236}">
                <a16:creationId xmlns:a16="http://schemas.microsoft.com/office/drawing/2014/main" xmlns="" id="{00000000-0008-0000-0300-0000CD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974" name="Group 13">
          <a:extLst>
            <a:ext uri="{FF2B5EF4-FFF2-40B4-BE49-F238E27FC236}">
              <a16:creationId xmlns:a16="http://schemas.microsoft.com/office/drawing/2014/main" xmlns="" id="{00000000-0008-0000-0300-0000CE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975" name="Line 14">
            <a:extLst>
              <a:ext uri="{FF2B5EF4-FFF2-40B4-BE49-F238E27FC236}">
                <a16:creationId xmlns:a16="http://schemas.microsoft.com/office/drawing/2014/main" xmlns="" id="{00000000-0008-0000-0300-0000CF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6" name="Line 15">
            <a:extLst>
              <a:ext uri="{FF2B5EF4-FFF2-40B4-BE49-F238E27FC236}">
                <a16:creationId xmlns:a16="http://schemas.microsoft.com/office/drawing/2014/main" xmlns="" id="{00000000-0008-0000-0300-0000D0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7" name="Line 16">
            <a:extLst>
              <a:ext uri="{FF2B5EF4-FFF2-40B4-BE49-F238E27FC236}">
                <a16:creationId xmlns:a16="http://schemas.microsoft.com/office/drawing/2014/main" xmlns="" id="{00000000-0008-0000-0300-0000D1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978" name="Group 17">
          <a:extLst>
            <a:ext uri="{FF2B5EF4-FFF2-40B4-BE49-F238E27FC236}">
              <a16:creationId xmlns:a16="http://schemas.microsoft.com/office/drawing/2014/main" xmlns="" id="{00000000-0008-0000-0300-0000D2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979" name="Line 18">
            <a:extLst>
              <a:ext uri="{FF2B5EF4-FFF2-40B4-BE49-F238E27FC236}">
                <a16:creationId xmlns:a16="http://schemas.microsoft.com/office/drawing/2014/main" xmlns="" id="{00000000-0008-0000-0300-0000D3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0" name="Line 19">
            <a:extLst>
              <a:ext uri="{FF2B5EF4-FFF2-40B4-BE49-F238E27FC236}">
                <a16:creationId xmlns:a16="http://schemas.microsoft.com/office/drawing/2014/main" xmlns="" id="{00000000-0008-0000-0300-0000D4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1" name="Line 20">
            <a:extLst>
              <a:ext uri="{FF2B5EF4-FFF2-40B4-BE49-F238E27FC236}">
                <a16:creationId xmlns:a16="http://schemas.microsoft.com/office/drawing/2014/main" xmlns="" id="{00000000-0008-0000-0300-0000D5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982" name="Group 21">
          <a:extLst>
            <a:ext uri="{FF2B5EF4-FFF2-40B4-BE49-F238E27FC236}">
              <a16:creationId xmlns:a16="http://schemas.microsoft.com/office/drawing/2014/main" xmlns="" id="{00000000-0008-0000-0300-0000D6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983" name="Line 22">
            <a:extLst>
              <a:ext uri="{FF2B5EF4-FFF2-40B4-BE49-F238E27FC236}">
                <a16:creationId xmlns:a16="http://schemas.microsoft.com/office/drawing/2014/main" xmlns="" id="{00000000-0008-0000-0300-0000D7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4" name="Line 23">
            <a:extLst>
              <a:ext uri="{FF2B5EF4-FFF2-40B4-BE49-F238E27FC236}">
                <a16:creationId xmlns:a16="http://schemas.microsoft.com/office/drawing/2014/main" xmlns="" id="{00000000-0008-0000-0300-0000D8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5" name="Line 24">
            <a:extLst>
              <a:ext uri="{FF2B5EF4-FFF2-40B4-BE49-F238E27FC236}">
                <a16:creationId xmlns:a16="http://schemas.microsoft.com/office/drawing/2014/main" xmlns="" id="{00000000-0008-0000-0300-0000D9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986" name="Group 25">
          <a:extLst>
            <a:ext uri="{FF2B5EF4-FFF2-40B4-BE49-F238E27FC236}">
              <a16:creationId xmlns:a16="http://schemas.microsoft.com/office/drawing/2014/main" xmlns="" id="{00000000-0008-0000-0300-0000DA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987" name="Line 26">
            <a:extLst>
              <a:ext uri="{FF2B5EF4-FFF2-40B4-BE49-F238E27FC236}">
                <a16:creationId xmlns:a16="http://schemas.microsoft.com/office/drawing/2014/main" xmlns="" id="{00000000-0008-0000-0300-0000DB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8" name="Line 27">
            <a:extLst>
              <a:ext uri="{FF2B5EF4-FFF2-40B4-BE49-F238E27FC236}">
                <a16:creationId xmlns:a16="http://schemas.microsoft.com/office/drawing/2014/main" xmlns="" id="{00000000-0008-0000-0300-0000DC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9" name="Line 28">
            <a:extLst>
              <a:ext uri="{FF2B5EF4-FFF2-40B4-BE49-F238E27FC236}">
                <a16:creationId xmlns:a16="http://schemas.microsoft.com/office/drawing/2014/main" xmlns="" id="{00000000-0008-0000-0300-0000DD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990" name="Group 29">
          <a:extLst>
            <a:ext uri="{FF2B5EF4-FFF2-40B4-BE49-F238E27FC236}">
              <a16:creationId xmlns:a16="http://schemas.microsoft.com/office/drawing/2014/main" xmlns="" id="{00000000-0008-0000-0300-0000DE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991" name="Line 30">
            <a:extLst>
              <a:ext uri="{FF2B5EF4-FFF2-40B4-BE49-F238E27FC236}">
                <a16:creationId xmlns:a16="http://schemas.microsoft.com/office/drawing/2014/main" xmlns="" id="{00000000-0008-0000-0300-0000DF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2" name="Line 31">
            <a:extLst>
              <a:ext uri="{FF2B5EF4-FFF2-40B4-BE49-F238E27FC236}">
                <a16:creationId xmlns:a16="http://schemas.microsoft.com/office/drawing/2014/main" xmlns="" id="{00000000-0008-0000-0300-0000E0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3" name="Line 32">
            <a:extLst>
              <a:ext uri="{FF2B5EF4-FFF2-40B4-BE49-F238E27FC236}">
                <a16:creationId xmlns:a16="http://schemas.microsoft.com/office/drawing/2014/main" xmlns="" id="{00000000-0008-0000-0300-0000E1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994" name="Group 33">
          <a:extLst>
            <a:ext uri="{FF2B5EF4-FFF2-40B4-BE49-F238E27FC236}">
              <a16:creationId xmlns:a16="http://schemas.microsoft.com/office/drawing/2014/main" xmlns="" id="{00000000-0008-0000-0300-0000E2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995" name="Line 34">
            <a:extLst>
              <a:ext uri="{FF2B5EF4-FFF2-40B4-BE49-F238E27FC236}">
                <a16:creationId xmlns:a16="http://schemas.microsoft.com/office/drawing/2014/main" xmlns="" id="{00000000-0008-0000-0300-0000E3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6" name="Line 35">
            <a:extLst>
              <a:ext uri="{FF2B5EF4-FFF2-40B4-BE49-F238E27FC236}">
                <a16:creationId xmlns:a16="http://schemas.microsoft.com/office/drawing/2014/main" xmlns="" id="{00000000-0008-0000-0300-0000E4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7" name="Line 36">
            <a:extLst>
              <a:ext uri="{FF2B5EF4-FFF2-40B4-BE49-F238E27FC236}">
                <a16:creationId xmlns:a16="http://schemas.microsoft.com/office/drawing/2014/main" xmlns="" id="{00000000-0008-0000-0300-0000E5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998" name="Group 37">
          <a:extLst>
            <a:ext uri="{FF2B5EF4-FFF2-40B4-BE49-F238E27FC236}">
              <a16:creationId xmlns:a16="http://schemas.microsoft.com/office/drawing/2014/main" xmlns="" id="{00000000-0008-0000-0300-0000E6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999" name="Line 38">
            <a:extLst>
              <a:ext uri="{FF2B5EF4-FFF2-40B4-BE49-F238E27FC236}">
                <a16:creationId xmlns:a16="http://schemas.microsoft.com/office/drawing/2014/main" xmlns="" id="{00000000-0008-0000-0300-0000E7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0" name="Line 39">
            <a:extLst>
              <a:ext uri="{FF2B5EF4-FFF2-40B4-BE49-F238E27FC236}">
                <a16:creationId xmlns:a16="http://schemas.microsoft.com/office/drawing/2014/main" xmlns="" id="{00000000-0008-0000-0300-0000E8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1" name="Line 40">
            <a:extLst>
              <a:ext uri="{FF2B5EF4-FFF2-40B4-BE49-F238E27FC236}">
                <a16:creationId xmlns:a16="http://schemas.microsoft.com/office/drawing/2014/main" xmlns="" id="{00000000-0008-0000-0300-0000E9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002" name="Group 41">
          <a:extLst>
            <a:ext uri="{FF2B5EF4-FFF2-40B4-BE49-F238E27FC236}">
              <a16:creationId xmlns:a16="http://schemas.microsoft.com/office/drawing/2014/main" xmlns="" id="{00000000-0008-0000-0300-0000EA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003" name="Line 42">
            <a:extLst>
              <a:ext uri="{FF2B5EF4-FFF2-40B4-BE49-F238E27FC236}">
                <a16:creationId xmlns:a16="http://schemas.microsoft.com/office/drawing/2014/main" xmlns="" id="{00000000-0008-0000-0300-0000EB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4" name="Line 43">
            <a:extLst>
              <a:ext uri="{FF2B5EF4-FFF2-40B4-BE49-F238E27FC236}">
                <a16:creationId xmlns:a16="http://schemas.microsoft.com/office/drawing/2014/main" xmlns="" id="{00000000-0008-0000-0300-0000EC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5" name="Line 44">
            <a:extLst>
              <a:ext uri="{FF2B5EF4-FFF2-40B4-BE49-F238E27FC236}">
                <a16:creationId xmlns:a16="http://schemas.microsoft.com/office/drawing/2014/main" xmlns="" id="{00000000-0008-0000-0300-0000ED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006" name="Group 45">
          <a:extLst>
            <a:ext uri="{FF2B5EF4-FFF2-40B4-BE49-F238E27FC236}">
              <a16:creationId xmlns:a16="http://schemas.microsoft.com/office/drawing/2014/main" xmlns="" id="{00000000-0008-0000-0300-0000EE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007" name="Line 46">
            <a:extLst>
              <a:ext uri="{FF2B5EF4-FFF2-40B4-BE49-F238E27FC236}">
                <a16:creationId xmlns:a16="http://schemas.microsoft.com/office/drawing/2014/main" xmlns="" id="{00000000-0008-0000-0300-0000EF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8" name="Line 47">
            <a:extLst>
              <a:ext uri="{FF2B5EF4-FFF2-40B4-BE49-F238E27FC236}">
                <a16:creationId xmlns:a16="http://schemas.microsoft.com/office/drawing/2014/main" xmlns="" id="{00000000-0008-0000-0300-0000F0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9" name="Line 48">
            <a:extLst>
              <a:ext uri="{FF2B5EF4-FFF2-40B4-BE49-F238E27FC236}">
                <a16:creationId xmlns:a16="http://schemas.microsoft.com/office/drawing/2014/main" xmlns="" id="{00000000-0008-0000-0300-0000F1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010" name="Group 49">
          <a:extLst>
            <a:ext uri="{FF2B5EF4-FFF2-40B4-BE49-F238E27FC236}">
              <a16:creationId xmlns:a16="http://schemas.microsoft.com/office/drawing/2014/main" xmlns="" id="{00000000-0008-0000-0300-0000F2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011" name="Line 50">
            <a:extLst>
              <a:ext uri="{FF2B5EF4-FFF2-40B4-BE49-F238E27FC236}">
                <a16:creationId xmlns:a16="http://schemas.microsoft.com/office/drawing/2014/main" xmlns="" id="{00000000-0008-0000-0300-0000F3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2" name="Line 51">
            <a:extLst>
              <a:ext uri="{FF2B5EF4-FFF2-40B4-BE49-F238E27FC236}">
                <a16:creationId xmlns:a16="http://schemas.microsoft.com/office/drawing/2014/main" xmlns="" id="{00000000-0008-0000-0300-0000F4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3" name="Line 52">
            <a:extLst>
              <a:ext uri="{FF2B5EF4-FFF2-40B4-BE49-F238E27FC236}">
                <a16:creationId xmlns:a16="http://schemas.microsoft.com/office/drawing/2014/main" xmlns="" id="{00000000-0008-0000-0300-0000F5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014" name="Group 53">
          <a:extLst>
            <a:ext uri="{FF2B5EF4-FFF2-40B4-BE49-F238E27FC236}">
              <a16:creationId xmlns:a16="http://schemas.microsoft.com/office/drawing/2014/main" xmlns="" id="{00000000-0008-0000-0300-0000F6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015" name="Line 54">
            <a:extLst>
              <a:ext uri="{FF2B5EF4-FFF2-40B4-BE49-F238E27FC236}">
                <a16:creationId xmlns:a16="http://schemas.microsoft.com/office/drawing/2014/main" xmlns="" id="{00000000-0008-0000-0300-0000F7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6" name="Line 55">
            <a:extLst>
              <a:ext uri="{FF2B5EF4-FFF2-40B4-BE49-F238E27FC236}">
                <a16:creationId xmlns:a16="http://schemas.microsoft.com/office/drawing/2014/main" xmlns="" id="{00000000-0008-0000-0300-0000F8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7" name="Line 56">
            <a:extLst>
              <a:ext uri="{FF2B5EF4-FFF2-40B4-BE49-F238E27FC236}">
                <a16:creationId xmlns:a16="http://schemas.microsoft.com/office/drawing/2014/main" xmlns="" id="{00000000-0008-0000-0300-0000F9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018" name="Group 57">
          <a:extLst>
            <a:ext uri="{FF2B5EF4-FFF2-40B4-BE49-F238E27FC236}">
              <a16:creationId xmlns:a16="http://schemas.microsoft.com/office/drawing/2014/main" xmlns="" id="{00000000-0008-0000-0300-0000FA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019" name="Line 58">
            <a:extLst>
              <a:ext uri="{FF2B5EF4-FFF2-40B4-BE49-F238E27FC236}">
                <a16:creationId xmlns:a16="http://schemas.microsoft.com/office/drawing/2014/main" xmlns="" id="{00000000-0008-0000-0300-0000FB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0" name="Line 59">
            <a:extLst>
              <a:ext uri="{FF2B5EF4-FFF2-40B4-BE49-F238E27FC236}">
                <a16:creationId xmlns:a16="http://schemas.microsoft.com/office/drawing/2014/main" xmlns="" id="{00000000-0008-0000-0300-0000FC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1" name="Line 60">
            <a:extLst>
              <a:ext uri="{FF2B5EF4-FFF2-40B4-BE49-F238E27FC236}">
                <a16:creationId xmlns:a16="http://schemas.microsoft.com/office/drawing/2014/main" xmlns="" id="{00000000-0008-0000-0300-0000FD0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022" name="Group 61">
          <a:extLst>
            <a:ext uri="{FF2B5EF4-FFF2-40B4-BE49-F238E27FC236}">
              <a16:creationId xmlns:a16="http://schemas.microsoft.com/office/drawing/2014/main" xmlns="" id="{00000000-0008-0000-0300-0000FE03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023" name="Line 62">
            <a:extLst>
              <a:ext uri="{FF2B5EF4-FFF2-40B4-BE49-F238E27FC236}">
                <a16:creationId xmlns:a16="http://schemas.microsoft.com/office/drawing/2014/main" xmlns="" id="{00000000-0008-0000-0300-0000FF03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4" name="Line 63">
            <a:extLst>
              <a:ext uri="{FF2B5EF4-FFF2-40B4-BE49-F238E27FC236}">
                <a16:creationId xmlns:a16="http://schemas.microsoft.com/office/drawing/2014/main" xmlns="" id="{00000000-0008-0000-0300-000000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5" name="Line 64">
            <a:extLst>
              <a:ext uri="{FF2B5EF4-FFF2-40B4-BE49-F238E27FC236}">
                <a16:creationId xmlns:a16="http://schemas.microsoft.com/office/drawing/2014/main" xmlns="" id="{00000000-0008-0000-0300-000001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026" name="Group 65">
          <a:extLst>
            <a:ext uri="{FF2B5EF4-FFF2-40B4-BE49-F238E27FC236}">
              <a16:creationId xmlns:a16="http://schemas.microsoft.com/office/drawing/2014/main" xmlns="" id="{00000000-0008-0000-0300-000002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027" name="Line 66">
            <a:extLst>
              <a:ext uri="{FF2B5EF4-FFF2-40B4-BE49-F238E27FC236}">
                <a16:creationId xmlns:a16="http://schemas.microsoft.com/office/drawing/2014/main" xmlns="" id="{00000000-0008-0000-0300-000003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8" name="Line 67">
            <a:extLst>
              <a:ext uri="{FF2B5EF4-FFF2-40B4-BE49-F238E27FC236}">
                <a16:creationId xmlns:a16="http://schemas.microsoft.com/office/drawing/2014/main" xmlns="" id="{00000000-0008-0000-0300-000004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9" name="Line 68">
            <a:extLst>
              <a:ext uri="{FF2B5EF4-FFF2-40B4-BE49-F238E27FC236}">
                <a16:creationId xmlns:a16="http://schemas.microsoft.com/office/drawing/2014/main" xmlns="" id="{00000000-0008-0000-0300-000005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030" name="Group 69">
          <a:extLst>
            <a:ext uri="{FF2B5EF4-FFF2-40B4-BE49-F238E27FC236}">
              <a16:creationId xmlns:a16="http://schemas.microsoft.com/office/drawing/2014/main" xmlns="" id="{00000000-0008-0000-0300-000006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031" name="Line 70">
            <a:extLst>
              <a:ext uri="{FF2B5EF4-FFF2-40B4-BE49-F238E27FC236}">
                <a16:creationId xmlns:a16="http://schemas.microsoft.com/office/drawing/2014/main" xmlns="" id="{00000000-0008-0000-0300-000007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2" name="Line 71">
            <a:extLst>
              <a:ext uri="{FF2B5EF4-FFF2-40B4-BE49-F238E27FC236}">
                <a16:creationId xmlns:a16="http://schemas.microsoft.com/office/drawing/2014/main" xmlns="" id="{00000000-0008-0000-0300-000008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3" name="Line 72">
            <a:extLst>
              <a:ext uri="{FF2B5EF4-FFF2-40B4-BE49-F238E27FC236}">
                <a16:creationId xmlns:a16="http://schemas.microsoft.com/office/drawing/2014/main" xmlns="" id="{00000000-0008-0000-0300-000009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034" name="Group 73">
          <a:extLst>
            <a:ext uri="{FF2B5EF4-FFF2-40B4-BE49-F238E27FC236}">
              <a16:creationId xmlns:a16="http://schemas.microsoft.com/office/drawing/2014/main" xmlns="" id="{00000000-0008-0000-0300-00000A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035" name="Line 74">
            <a:extLst>
              <a:ext uri="{FF2B5EF4-FFF2-40B4-BE49-F238E27FC236}">
                <a16:creationId xmlns:a16="http://schemas.microsoft.com/office/drawing/2014/main" xmlns="" id="{00000000-0008-0000-0300-00000B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6" name="Line 75">
            <a:extLst>
              <a:ext uri="{FF2B5EF4-FFF2-40B4-BE49-F238E27FC236}">
                <a16:creationId xmlns:a16="http://schemas.microsoft.com/office/drawing/2014/main" xmlns="" id="{00000000-0008-0000-0300-00000C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7" name="Line 76">
            <a:extLst>
              <a:ext uri="{FF2B5EF4-FFF2-40B4-BE49-F238E27FC236}">
                <a16:creationId xmlns:a16="http://schemas.microsoft.com/office/drawing/2014/main" xmlns="" id="{00000000-0008-0000-0300-00000D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038" name="Group 77">
          <a:extLst>
            <a:ext uri="{FF2B5EF4-FFF2-40B4-BE49-F238E27FC236}">
              <a16:creationId xmlns:a16="http://schemas.microsoft.com/office/drawing/2014/main" xmlns="" id="{00000000-0008-0000-0300-00000E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039" name="Line 78">
            <a:extLst>
              <a:ext uri="{FF2B5EF4-FFF2-40B4-BE49-F238E27FC236}">
                <a16:creationId xmlns:a16="http://schemas.microsoft.com/office/drawing/2014/main" xmlns="" id="{00000000-0008-0000-0300-00000F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0" name="Line 79">
            <a:extLst>
              <a:ext uri="{FF2B5EF4-FFF2-40B4-BE49-F238E27FC236}">
                <a16:creationId xmlns:a16="http://schemas.microsoft.com/office/drawing/2014/main" xmlns="" id="{00000000-0008-0000-0300-000010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1" name="Line 80">
            <a:extLst>
              <a:ext uri="{FF2B5EF4-FFF2-40B4-BE49-F238E27FC236}">
                <a16:creationId xmlns:a16="http://schemas.microsoft.com/office/drawing/2014/main" xmlns="" id="{00000000-0008-0000-0300-000011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042" name="Group 81">
          <a:extLst>
            <a:ext uri="{FF2B5EF4-FFF2-40B4-BE49-F238E27FC236}">
              <a16:creationId xmlns:a16="http://schemas.microsoft.com/office/drawing/2014/main" xmlns="" id="{00000000-0008-0000-0300-000012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043" name="Line 82">
            <a:extLst>
              <a:ext uri="{FF2B5EF4-FFF2-40B4-BE49-F238E27FC236}">
                <a16:creationId xmlns:a16="http://schemas.microsoft.com/office/drawing/2014/main" xmlns="" id="{00000000-0008-0000-0300-000013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4" name="Line 83">
            <a:extLst>
              <a:ext uri="{FF2B5EF4-FFF2-40B4-BE49-F238E27FC236}">
                <a16:creationId xmlns:a16="http://schemas.microsoft.com/office/drawing/2014/main" xmlns="" id="{00000000-0008-0000-0300-000014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5" name="Line 84">
            <a:extLst>
              <a:ext uri="{FF2B5EF4-FFF2-40B4-BE49-F238E27FC236}">
                <a16:creationId xmlns:a16="http://schemas.microsoft.com/office/drawing/2014/main" xmlns="" id="{00000000-0008-0000-0300-000015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046" name="Group 85">
          <a:extLst>
            <a:ext uri="{FF2B5EF4-FFF2-40B4-BE49-F238E27FC236}">
              <a16:creationId xmlns:a16="http://schemas.microsoft.com/office/drawing/2014/main" xmlns="" id="{00000000-0008-0000-0300-000016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047" name="Line 86">
            <a:extLst>
              <a:ext uri="{FF2B5EF4-FFF2-40B4-BE49-F238E27FC236}">
                <a16:creationId xmlns:a16="http://schemas.microsoft.com/office/drawing/2014/main" xmlns="" id="{00000000-0008-0000-0300-000017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8" name="Line 87">
            <a:extLst>
              <a:ext uri="{FF2B5EF4-FFF2-40B4-BE49-F238E27FC236}">
                <a16:creationId xmlns:a16="http://schemas.microsoft.com/office/drawing/2014/main" xmlns="" id="{00000000-0008-0000-0300-000018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9" name="Line 88">
            <a:extLst>
              <a:ext uri="{FF2B5EF4-FFF2-40B4-BE49-F238E27FC236}">
                <a16:creationId xmlns:a16="http://schemas.microsoft.com/office/drawing/2014/main" xmlns="" id="{00000000-0008-0000-0300-000019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050" name="Group 89">
          <a:extLst>
            <a:ext uri="{FF2B5EF4-FFF2-40B4-BE49-F238E27FC236}">
              <a16:creationId xmlns:a16="http://schemas.microsoft.com/office/drawing/2014/main" xmlns="" id="{00000000-0008-0000-0300-00001A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051" name="Line 90">
            <a:extLst>
              <a:ext uri="{FF2B5EF4-FFF2-40B4-BE49-F238E27FC236}">
                <a16:creationId xmlns:a16="http://schemas.microsoft.com/office/drawing/2014/main" xmlns="" id="{00000000-0008-0000-0300-00001B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2" name="Line 91">
            <a:extLst>
              <a:ext uri="{FF2B5EF4-FFF2-40B4-BE49-F238E27FC236}">
                <a16:creationId xmlns:a16="http://schemas.microsoft.com/office/drawing/2014/main" xmlns="" id="{00000000-0008-0000-0300-00001C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3" name="Line 92">
            <a:extLst>
              <a:ext uri="{FF2B5EF4-FFF2-40B4-BE49-F238E27FC236}">
                <a16:creationId xmlns:a16="http://schemas.microsoft.com/office/drawing/2014/main" xmlns="" id="{00000000-0008-0000-0300-00001D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054" name="Group 93">
          <a:extLst>
            <a:ext uri="{FF2B5EF4-FFF2-40B4-BE49-F238E27FC236}">
              <a16:creationId xmlns:a16="http://schemas.microsoft.com/office/drawing/2014/main" xmlns="" id="{00000000-0008-0000-0300-00001E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055" name="Line 94">
            <a:extLst>
              <a:ext uri="{FF2B5EF4-FFF2-40B4-BE49-F238E27FC236}">
                <a16:creationId xmlns:a16="http://schemas.microsoft.com/office/drawing/2014/main" xmlns="" id="{00000000-0008-0000-0300-00001F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6" name="Line 95">
            <a:extLst>
              <a:ext uri="{FF2B5EF4-FFF2-40B4-BE49-F238E27FC236}">
                <a16:creationId xmlns:a16="http://schemas.microsoft.com/office/drawing/2014/main" xmlns="" id="{00000000-0008-0000-0300-000020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7" name="Line 96">
            <a:extLst>
              <a:ext uri="{FF2B5EF4-FFF2-40B4-BE49-F238E27FC236}">
                <a16:creationId xmlns:a16="http://schemas.microsoft.com/office/drawing/2014/main" xmlns="" id="{00000000-0008-0000-0300-000021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058" name="Group 97">
          <a:extLst>
            <a:ext uri="{FF2B5EF4-FFF2-40B4-BE49-F238E27FC236}">
              <a16:creationId xmlns:a16="http://schemas.microsoft.com/office/drawing/2014/main" xmlns="" id="{00000000-0008-0000-0300-000022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059" name="Line 98">
            <a:extLst>
              <a:ext uri="{FF2B5EF4-FFF2-40B4-BE49-F238E27FC236}">
                <a16:creationId xmlns:a16="http://schemas.microsoft.com/office/drawing/2014/main" xmlns="" id="{00000000-0008-0000-0300-000023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0" name="Line 99">
            <a:extLst>
              <a:ext uri="{FF2B5EF4-FFF2-40B4-BE49-F238E27FC236}">
                <a16:creationId xmlns:a16="http://schemas.microsoft.com/office/drawing/2014/main" xmlns="" id="{00000000-0008-0000-0300-000024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1" name="Line 100">
            <a:extLst>
              <a:ext uri="{FF2B5EF4-FFF2-40B4-BE49-F238E27FC236}">
                <a16:creationId xmlns:a16="http://schemas.microsoft.com/office/drawing/2014/main" xmlns="" id="{00000000-0008-0000-0300-000025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062" name="Group 101">
          <a:extLst>
            <a:ext uri="{FF2B5EF4-FFF2-40B4-BE49-F238E27FC236}">
              <a16:creationId xmlns:a16="http://schemas.microsoft.com/office/drawing/2014/main" xmlns="" id="{00000000-0008-0000-0300-000026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063" name="Line 102">
            <a:extLst>
              <a:ext uri="{FF2B5EF4-FFF2-40B4-BE49-F238E27FC236}">
                <a16:creationId xmlns:a16="http://schemas.microsoft.com/office/drawing/2014/main" xmlns="" id="{00000000-0008-0000-0300-000027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4" name="Line 103">
            <a:extLst>
              <a:ext uri="{FF2B5EF4-FFF2-40B4-BE49-F238E27FC236}">
                <a16:creationId xmlns:a16="http://schemas.microsoft.com/office/drawing/2014/main" xmlns="" id="{00000000-0008-0000-0300-000028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5" name="Line 104">
            <a:extLst>
              <a:ext uri="{FF2B5EF4-FFF2-40B4-BE49-F238E27FC236}">
                <a16:creationId xmlns:a16="http://schemas.microsoft.com/office/drawing/2014/main" xmlns="" id="{00000000-0008-0000-0300-000029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066" name="Group 105">
          <a:extLst>
            <a:ext uri="{FF2B5EF4-FFF2-40B4-BE49-F238E27FC236}">
              <a16:creationId xmlns:a16="http://schemas.microsoft.com/office/drawing/2014/main" xmlns="" id="{00000000-0008-0000-0300-00002A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067" name="Line 106">
            <a:extLst>
              <a:ext uri="{FF2B5EF4-FFF2-40B4-BE49-F238E27FC236}">
                <a16:creationId xmlns:a16="http://schemas.microsoft.com/office/drawing/2014/main" xmlns="" id="{00000000-0008-0000-0300-00002B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8" name="Line 107">
            <a:extLst>
              <a:ext uri="{FF2B5EF4-FFF2-40B4-BE49-F238E27FC236}">
                <a16:creationId xmlns:a16="http://schemas.microsoft.com/office/drawing/2014/main" xmlns="" id="{00000000-0008-0000-0300-00002C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" name="Line 108">
            <a:extLst>
              <a:ext uri="{FF2B5EF4-FFF2-40B4-BE49-F238E27FC236}">
                <a16:creationId xmlns:a16="http://schemas.microsoft.com/office/drawing/2014/main" xmlns="" id="{00000000-0008-0000-0300-00002D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070" name="Group 109">
          <a:extLst>
            <a:ext uri="{FF2B5EF4-FFF2-40B4-BE49-F238E27FC236}">
              <a16:creationId xmlns:a16="http://schemas.microsoft.com/office/drawing/2014/main" xmlns="" id="{00000000-0008-0000-0300-00002E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071" name="Line 110">
            <a:extLst>
              <a:ext uri="{FF2B5EF4-FFF2-40B4-BE49-F238E27FC236}">
                <a16:creationId xmlns:a16="http://schemas.microsoft.com/office/drawing/2014/main" xmlns="" id="{00000000-0008-0000-0300-00002F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2" name="Line 111">
            <a:extLst>
              <a:ext uri="{FF2B5EF4-FFF2-40B4-BE49-F238E27FC236}">
                <a16:creationId xmlns:a16="http://schemas.microsoft.com/office/drawing/2014/main" xmlns="" id="{00000000-0008-0000-0300-000030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" name="Line 112">
            <a:extLst>
              <a:ext uri="{FF2B5EF4-FFF2-40B4-BE49-F238E27FC236}">
                <a16:creationId xmlns:a16="http://schemas.microsoft.com/office/drawing/2014/main" xmlns="" id="{00000000-0008-0000-0300-000031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074" name="Group 113">
          <a:extLst>
            <a:ext uri="{FF2B5EF4-FFF2-40B4-BE49-F238E27FC236}">
              <a16:creationId xmlns:a16="http://schemas.microsoft.com/office/drawing/2014/main" xmlns="" id="{00000000-0008-0000-0300-000032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075" name="Line 114">
            <a:extLst>
              <a:ext uri="{FF2B5EF4-FFF2-40B4-BE49-F238E27FC236}">
                <a16:creationId xmlns:a16="http://schemas.microsoft.com/office/drawing/2014/main" xmlns="" id="{00000000-0008-0000-0300-000033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" name="Line 115">
            <a:extLst>
              <a:ext uri="{FF2B5EF4-FFF2-40B4-BE49-F238E27FC236}">
                <a16:creationId xmlns:a16="http://schemas.microsoft.com/office/drawing/2014/main" xmlns="" id="{00000000-0008-0000-0300-000034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7" name="Line 116">
            <a:extLst>
              <a:ext uri="{FF2B5EF4-FFF2-40B4-BE49-F238E27FC236}">
                <a16:creationId xmlns:a16="http://schemas.microsoft.com/office/drawing/2014/main" xmlns="" id="{00000000-0008-0000-0300-000035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078" name="Group 117">
          <a:extLst>
            <a:ext uri="{FF2B5EF4-FFF2-40B4-BE49-F238E27FC236}">
              <a16:creationId xmlns:a16="http://schemas.microsoft.com/office/drawing/2014/main" xmlns="" id="{00000000-0008-0000-0300-000036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079" name="Line 118">
            <a:extLst>
              <a:ext uri="{FF2B5EF4-FFF2-40B4-BE49-F238E27FC236}">
                <a16:creationId xmlns:a16="http://schemas.microsoft.com/office/drawing/2014/main" xmlns="" id="{00000000-0008-0000-0300-000037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0" name="Line 119">
            <a:extLst>
              <a:ext uri="{FF2B5EF4-FFF2-40B4-BE49-F238E27FC236}">
                <a16:creationId xmlns:a16="http://schemas.microsoft.com/office/drawing/2014/main" xmlns="" id="{00000000-0008-0000-0300-000038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1" name="Line 120">
            <a:extLst>
              <a:ext uri="{FF2B5EF4-FFF2-40B4-BE49-F238E27FC236}">
                <a16:creationId xmlns:a16="http://schemas.microsoft.com/office/drawing/2014/main" xmlns="" id="{00000000-0008-0000-0300-000039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082" name="Group 121">
          <a:extLst>
            <a:ext uri="{FF2B5EF4-FFF2-40B4-BE49-F238E27FC236}">
              <a16:creationId xmlns:a16="http://schemas.microsoft.com/office/drawing/2014/main" xmlns="" id="{00000000-0008-0000-0300-00003A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083" name="Line 122">
            <a:extLst>
              <a:ext uri="{FF2B5EF4-FFF2-40B4-BE49-F238E27FC236}">
                <a16:creationId xmlns:a16="http://schemas.microsoft.com/office/drawing/2014/main" xmlns="" id="{00000000-0008-0000-0300-00003B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4" name="Line 123">
            <a:extLst>
              <a:ext uri="{FF2B5EF4-FFF2-40B4-BE49-F238E27FC236}">
                <a16:creationId xmlns:a16="http://schemas.microsoft.com/office/drawing/2014/main" xmlns="" id="{00000000-0008-0000-0300-00003C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5" name="Line 124">
            <a:extLst>
              <a:ext uri="{FF2B5EF4-FFF2-40B4-BE49-F238E27FC236}">
                <a16:creationId xmlns:a16="http://schemas.microsoft.com/office/drawing/2014/main" xmlns="" id="{00000000-0008-0000-0300-00003D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086" name="Group 125">
          <a:extLst>
            <a:ext uri="{FF2B5EF4-FFF2-40B4-BE49-F238E27FC236}">
              <a16:creationId xmlns:a16="http://schemas.microsoft.com/office/drawing/2014/main" xmlns="" id="{00000000-0008-0000-0300-00003E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087" name="Line 126">
            <a:extLst>
              <a:ext uri="{FF2B5EF4-FFF2-40B4-BE49-F238E27FC236}">
                <a16:creationId xmlns:a16="http://schemas.microsoft.com/office/drawing/2014/main" xmlns="" id="{00000000-0008-0000-0300-00003F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8" name="Line 127">
            <a:extLst>
              <a:ext uri="{FF2B5EF4-FFF2-40B4-BE49-F238E27FC236}">
                <a16:creationId xmlns:a16="http://schemas.microsoft.com/office/drawing/2014/main" xmlns="" id="{00000000-0008-0000-0300-000040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9" name="Line 128">
            <a:extLst>
              <a:ext uri="{FF2B5EF4-FFF2-40B4-BE49-F238E27FC236}">
                <a16:creationId xmlns:a16="http://schemas.microsoft.com/office/drawing/2014/main" xmlns="" id="{00000000-0008-0000-0300-000041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090" name="Group 129">
          <a:extLst>
            <a:ext uri="{FF2B5EF4-FFF2-40B4-BE49-F238E27FC236}">
              <a16:creationId xmlns:a16="http://schemas.microsoft.com/office/drawing/2014/main" xmlns="" id="{00000000-0008-0000-0300-000042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091" name="Line 130">
            <a:extLst>
              <a:ext uri="{FF2B5EF4-FFF2-40B4-BE49-F238E27FC236}">
                <a16:creationId xmlns:a16="http://schemas.microsoft.com/office/drawing/2014/main" xmlns="" id="{00000000-0008-0000-0300-000043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2" name="Line 131">
            <a:extLst>
              <a:ext uri="{FF2B5EF4-FFF2-40B4-BE49-F238E27FC236}">
                <a16:creationId xmlns:a16="http://schemas.microsoft.com/office/drawing/2014/main" xmlns="" id="{00000000-0008-0000-0300-000044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3" name="Line 132">
            <a:extLst>
              <a:ext uri="{FF2B5EF4-FFF2-40B4-BE49-F238E27FC236}">
                <a16:creationId xmlns:a16="http://schemas.microsoft.com/office/drawing/2014/main" xmlns="" id="{00000000-0008-0000-0300-000045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094" name="Group 133">
          <a:extLst>
            <a:ext uri="{FF2B5EF4-FFF2-40B4-BE49-F238E27FC236}">
              <a16:creationId xmlns:a16="http://schemas.microsoft.com/office/drawing/2014/main" xmlns="" id="{00000000-0008-0000-0300-000046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095" name="Line 134">
            <a:extLst>
              <a:ext uri="{FF2B5EF4-FFF2-40B4-BE49-F238E27FC236}">
                <a16:creationId xmlns:a16="http://schemas.microsoft.com/office/drawing/2014/main" xmlns="" id="{00000000-0008-0000-0300-000047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6" name="Line 135">
            <a:extLst>
              <a:ext uri="{FF2B5EF4-FFF2-40B4-BE49-F238E27FC236}">
                <a16:creationId xmlns:a16="http://schemas.microsoft.com/office/drawing/2014/main" xmlns="" id="{00000000-0008-0000-0300-000048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7" name="Line 136">
            <a:extLst>
              <a:ext uri="{FF2B5EF4-FFF2-40B4-BE49-F238E27FC236}">
                <a16:creationId xmlns:a16="http://schemas.microsoft.com/office/drawing/2014/main" xmlns="" id="{00000000-0008-0000-0300-000049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098" name="Group 137">
          <a:extLst>
            <a:ext uri="{FF2B5EF4-FFF2-40B4-BE49-F238E27FC236}">
              <a16:creationId xmlns:a16="http://schemas.microsoft.com/office/drawing/2014/main" xmlns="" id="{00000000-0008-0000-0300-00004A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099" name="Line 138">
            <a:extLst>
              <a:ext uri="{FF2B5EF4-FFF2-40B4-BE49-F238E27FC236}">
                <a16:creationId xmlns:a16="http://schemas.microsoft.com/office/drawing/2014/main" xmlns="" id="{00000000-0008-0000-0300-00004B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0" name="Line 139">
            <a:extLst>
              <a:ext uri="{FF2B5EF4-FFF2-40B4-BE49-F238E27FC236}">
                <a16:creationId xmlns:a16="http://schemas.microsoft.com/office/drawing/2014/main" xmlns="" id="{00000000-0008-0000-0300-00004C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1" name="Line 140">
            <a:extLst>
              <a:ext uri="{FF2B5EF4-FFF2-40B4-BE49-F238E27FC236}">
                <a16:creationId xmlns:a16="http://schemas.microsoft.com/office/drawing/2014/main" xmlns="" id="{00000000-0008-0000-0300-00004D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102" name="Group 141">
          <a:extLst>
            <a:ext uri="{FF2B5EF4-FFF2-40B4-BE49-F238E27FC236}">
              <a16:creationId xmlns:a16="http://schemas.microsoft.com/office/drawing/2014/main" xmlns="" id="{00000000-0008-0000-0300-00004E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103" name="Line 142">
            <a:extLst>
              <a:ext uri="{FF2B5EF4-FFF2-40B4-BE49-F238E27FC236}">
                <a16:creationId xmlns:a16="http://schemas.microsoft.com/office/drawing/2014/main" xmlns="" id="{00000000-0008-0000-0300-00004F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4" name="Line 143">
            <a:extLst>
              <a:ext uri="{FF2B5EF4-FFF2-40B4-BE49-F238E27FC236}">
                <a16:creationId xmlns:a16="http://schemas.microsoft.com/office/drawing/2014/main" xmlns="" id="{00000000-0008-0000-0300-000050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5" name="Line 144">
            <a:extLst>
              <a:ext uri="{FF2B5EF4-FFF2-40B4-BE49-F238E27FC236}">
                <a16:creationId xmlns:a16="http://schemas.microsoft.com/office/drawing/2014/main" xmlns="" id="{00000000-0008-0000-0300-000051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106" name="Group 145">
          <a:extLst>
            <a:ext uri="{FF2B5EF4-FFF2-40B4-BE49-F238E27FC236}">
              <a16:creationId xmlns:a16="http://schemas.microsoft.com/office/drawing/2014/main" xmlns="" id="{00000000-0008-0000-0300-000052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107" name="Line 146">
            <a:extLst>
              <a:ext uri="{FF2B5EF4-FFF2-40B4-BE49-F238E27FC236}">
                <a16:creationId xmlns:a16="http://schemas.microsoft.com/office/drawing/2014/main" xmlns="" id="{00000000-0008-0000-0300-000053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8" name="Line 147">
            <a:extLst>
              <a:ext uri="{FF2B5EF4-FFF2-40B4-BE49-F238E27FC236}">
                <a16:creationId xmlns:a16="http://schemas.microsoft.com/office/drawing/2014/main" xmlns="" id="{00000000-0008-0000-0300-000054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9" name="Line 148">
            <a:extLst>
              <a:ext uri="{FF2B5EF4-FFF2-40B4-BE49-F238E27FC236}">
                <a16:creationId xmlns:a16="http://schemas.microsoft.com/office/drawing/2014/main" xmlns="" id="{00000000-0008-0000-0300-000055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110" name="Group 149">
          <a:extLst>
            <a:ext uri="{FF2B5EF4-FFF2-40B4-BE49-F238E27FC236}">
              <a16:creationId xmlns:a16="http://schemas.microsoft.com/office/drawing/2014/main" xmlns="" id="{00000000-0008-0000-0300-000056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111" name="Line 150">
            <a:extLst>
              <a:ext uri="{FF2B5EF4-FFF2-40B4-BE49-F238E27FC236}">
                <a16:creationId xmlns:a16="http://schemas.microsoft.com/office/drawing/2014/main" xmlns="" id="{00000000-0008-0000-0300-000057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2" name="Line 151">
            <a:extLst>
              <a:ext uri="{FF2B5EF4-FFF2-40B4-BE49-F238E27FC236}">
                <a16:creationId xmlns:a16="http://schemas.microsoft.com/office/drawing/2014/main" xmlns="" id="{00000000-0008-0000-0300-000058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3" name="Line 152">
            <a:extLst>
              <a:ext uri="{FF2B5EF4-FFF2-40B4-BE49-F238E27FC236}">
                <a16:creationId xmlns:a16="http://schemas.microsoft.com/office/drawing/2014/main" xmlns="" id="{00000000-0008-0000-0300-000059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114" name="Group 153">
          <a:extLst>
            <a:ext uri="{FF2B5EF4-FFF2-40B4-BE49-F238E27FC236}">
              <a16:creationId xmlns:a16="http://schemas.microsoft.com/office/drawing/2014/main" xmlns="" id="{00000000-0008-0000-0300-00005A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115" name="Line 154">
            <a:extLst>
              <a:ext uri="{FF2B5EF4-FFF2-40B4-BE49-F238E27FC236}">
                <a16:creationId xmlns:a16="http://schemas.microsoft.com/office/drawing/2014/main" xmlns="" id="{00000000-0008-0000-0300-00005B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6" name="Line 155">
            <a:extLst>
              <a:ext uri="{FF2B5EF4-FFF2-40B4-BE49-F238E27FC236}">
                <a16:creationId xmlns:a16="http://schemas.microsoft.com/office/drawing/2014/main" xmlns="" id="{00000000-0008-0000-0300-00005C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7" name="Line 156">
            <a:extLst>
              <a:ext uri="{FF2B5EF4-FFF2-40B4-BE49-F238E27FC236}">
                <a16:creationId xmlns:a16="http://schemas.microsoft.com/office/drawing/2014/main" xmlns="" id="{00000000-0008-0000-0300-00005D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118" name="Group 157">
          <a:extLst>
            <a:ext uri="{FF2B5EF4-FFF2-40B4-BE49-F238E27FC236}">
              <a16:creationId xmlns:a16="http://schemas.microsoft.com/office/drawing/2014/main" xmlns="" id="{00000000-0008-0000-0300-00005E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119" name="Line 158">
            <a:extLst>
              <a:ext uri="{FF2B5EF4-FFF2-40B4-BE49-F238E27FC236}">
                <a16:creationId xmlns:a16="http://schemas.microsoft.com/office/drawing/2014/main" xmlns="" id="{00000000-0008-0000-0300-00005F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0" name="Line 159">
            <a:extLst>
              <a:ext uri="{FF2B5EF4-FFF2-40B4-BE49-F238E27FC236}">
                <a16:creationId xmlns:a16="http://schemas.microsoft.com/office/drawing/2014/main" xmlns="" id="{00000000-0008-0000-0300-000060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1" name="Line 160">
            <a:extLst>
              <a:ext uri="{FF2B5EF4-FFF2-40B4-BE49-F238E27FC236}">
                <a16:creationId xmlns:a16="http://schemas.microsoft.com/office/drawing/2014/main" xmlns="" id="{00000000-0008-0000-0300-000061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122" name="Group 161">
          <a:extLst>
            <a:ext uri="{FF2B5EF4-FFF2-40B4-BE49-F238E27FC236}">
              <a16:creationId xmlns:a16="http://schemas.microsoft.com/office/drawing/2014/main" xmlns="" id="{00000000-0008-0000-0300-000062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123" name="Line 162">
            <a:extLst>
              <a:ext uri="{FF2B5EF4-FFF2-40B4-BE49-F238E27FC236}">
                <a16:creationId xmlns:a16="http://schemas.microsoft.com/office/drawing/2014/main" xmlns="" id="{00000000-0008-0000-0300-000063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4" name="Line 163">
            <a:extLst>
              <a:ext uri="{FF2B5EF4-FFF2-40B4-BE49-F238E27FC236}">
                <a16:creationId xmlns:a16="http://schemas.microsoft.com/office/drawing/2014/main" xmlns="" id="{00000000-0008-0000-0300-000064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5" name="Line 164">
            <a:extLst>
              <a:ext uri="{FF2B5EF4-FFF2-40B4-BE49-F238E27FC236}">
                <a16:creationId xmlns:a16="http://schemas.microsoft.com/office/drawing/2014/main" xmlns="" id="{00000000-0008-0000-0300-000065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126" name="Group 165">
          <a:extLst>
            <a:ext uri="{FF2B5EF4-FFF2-40B4-BE49-F238E27FC236}">
              <a16:creationId xmlns:a16="http://schemas.microsoft.com/office/drawing/2014/main" xmlns="" id="{00000000-0008-0000-0300-000066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127" name="Line 166">
            <a:extLst>
              <a:ext uri="{FF2B5EF4-FFF2-40B4-BE49-F238E27FC236}">
                <a16:creationId xmlns:a16="http://schemas.microsoft.com/office/drawing/2014/main" xmlns="" id="{00000000-0008-0000-0300-000067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8" name="Line 167">
            <a:extLst>
              <a:ext uri="{FF2B5EF4-FFF2-40B4-BE49-F238E27FC236}">
                <a16:creationId xmlns:a16="http://schemas.microsoft.com/office/drawing/2014/main" xmlns="" id="{00000000-0008-0000-0300-000068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9" name="Line 168">
            <a:extLst>
              <a:ext uri="{FF2B5EF4-FFF2-40B4-BE49-F238E27FC236}">
                <a16:creationId xmlns:a16="http://schemas.microsoft.com/office/drawing/2014/main" xmlns="" id="{00000000-0008-0000-0300-000069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130" name="Group 169">
          <a:extLst>
            <a:ext uri="{FF2B5EF4-FFF2-40B4-BE49-F238E27FC236}">
              <a16:creationId xmlns:a16="http://schemas.microsoft.com/office/drawing/2014/main" xmlns="" id="{00000000-0008-0000-0300-00006A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131" name="Line 170">
            <a:extLst>
              <a:ext uri="{FF2B5EF4-FFF2-40B4-BE49-F238E27FC236}">
                <a16:creationId xmlns:a16="http://schemas.microsoft.com/office/drawing/2014/main" xmlns="" id="{00000000-0008-0000-0300-00006B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2" name="Line 171">
            <a:extLst>
              <a:ext uri="{FF2B5EF4-FFF2-40B4-BE49-F238E27FC236}">
                <a16:creationId xmlns:a16="http://schemas.microsoft.com/office/drawing/2014/main" xmlns="" id="{00000000-0008-0000-0300-00006C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3" name="Line 172">
            <a:extLst>
              <a:ext uri="{FF2B5EF4-FFF2-40B4-BE49-F238E27FC236}">
                <a16:creationId xmlns:a16="http://schemas.microsoft.com/office/drawing/2014/main" xmlns="" id="{00000000-0008-0000-0300-00006D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134" name="Group 173">
          <a:extLst>
            <a:ext uri="{FF2B5EF4-FFF2-40B4-BE49-F238E27FC236}">
              <a16:creationId xmlns:a16="http://schemas.microsoft.com/office/drawing/2014/main" xmlns="" id="{00000000-0008-0000-0300-00006E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135" name="Line 174">
            <a:extLst>
              <a:ext uri="{FF2B5EF4-FFF2-40B4-BE49-F238E27FC236}">
                <a16:creationId xmlns:a16="http://schemas.microsoft.com/office/drawing/2014/main" xmlns="" id="{00000000-0008-0000-0300-00006F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6" name="Line 175">
            <a:extLst>
              <a:ext uri="{FF2B5EF4-FFF2-40B4-BE49-F238E27FC236}">
                <a16:creationId xmlns:a16="http://schemas.microsoft.com/office/drawing/2014/main" xmlns="" id="{00000000-0008-0000-0300-000070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7" name="Line 176">
            <a:extLst>
              <a:ext uri="{FF2B5EF4-FFF2-40B4-BE49-F238E27FC236}">
                <a16:creationId xmlns:a16="http://schemas.microsoft.com/office/drawing/2014/main" xmlns="" id="{00000000-0008-0000-0300-000071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138" name="Group 177">
          <a:extLst>
            <a:ext uri="{FF2B5EF4-FFF2-40B4-BE49-F238E27FC236}">
              <a16:creationId xmlns:a16="http://schemas.microsoft.com/office/drawing/2014/main" xmlns="" id="{00000000-0008-0000-0300-000072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139" name="Line 178">
            <a:extLst>
              <a:ext uri="{FF2B5EF4-FFF2-40B4-BE49-F238E27FC236}">
                <a16:creationId xmlns:a16="http://schemas.microsoft.com/office/drawing/2014/main" xmlns="" id="{00000000-0008-0000-0300-000073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0" name="Line 179">
            <a:extLst>
              <a:ext uri="{FF2B5EF4-FFF2-40B4-BE49-F238E27FC236}">
                <a16:creationId xmlns:a16="http://schemas.microsoft.com/office/drawing/2014/main" xmlns="" id="{00000000-0008-0000-0300-000074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1" name="Line 180">
            <a:extLst>
              <a:ext uri="{FF2B5EF4-FFF2-40B4-BE49-F238E27FC236}">
                <a16:creationId xmlns:a16="http://schemas.microsoft.com/office/drawing/2014/main" xmlns="" id="{00000000-0008-0000-0300-000075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142" name="Group 181">
          <a:extLst>
            <a:ext uri="{FF2B5EF4-FFF2-40B4-BE49-F238E27FC236}">
              <a16:creationId xmlns:a16="http://schemas.microsoft.com/office/drawing/2014/main" xmlns="" id="{00000000-0008-0000-0300-000076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143" name="Line 182">
            <a:extLst>
              <a:ext uri="{FF2B5EF4-FFF2-40B4-BE49-F238E27FC236}">
                <a16:creationId xmlns:a16="http://schemas.microsoft.com/office/drawing/2014/main" xmlns="" id="{00000000-0008-0000-0300-000077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4" name="Line 183">
            <a:extLst>
              <a:ext uri="{FF2B5EF4-FFF2-40B4-BE49-F238E27FC236}">
                <a16:creationId xmlns:a16="http://schemas.microsoft.com/office/drawing/2014/main" xmlns="" id="{00000000-0008-0000-0300-000078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5" name="Line 184">
            <a:extLst>
              <a:ext uri="{FF2B5EF4-FFF2-40B4-BE49-F238E27FC236}">
                <a16:creationId xmlns:a16="http://schemas.microsoft.com/office/drawing/2014/main" xmlns="" id="{00000000-0008-0000-0300-000079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146" name="Group 185">
          <a:extLst>
            <a:ext uri="{FF2B5EF4-FFF2-40B4-BE49-F238E27FC236}">
              <a16:creationId xmlns:a16="http://schemas.microsoft.com/office/drawing/2014/main" xmlns="" id="{00000000-0008-0000-0300-00007A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147" name="Line 186">
            <a:extLst>
              <a:ext uri="{FF2B5EF4-FFF2-40B4-BE49-F238E27FC236}">
                <a16:creationId xmlns:a16="http://schemas.microsoft.com/office/drawing/2014/main" xmlns="" id="{00000000-0008-0000-0300-00007B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8" name="Line 187">
            <a:extLst>
              <a:ext uri="{FF2B5EF4-FFF2-40B4-BE49-F238E27FC236}">
                <a16:creationId xmlns:a16="http://schemas.microsoft.com/office/drawing/2014/main" xmlns="" id="{00000000-0008-0000-0300-00007C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9" name="Line 188">
            <a:extLst>
              <a:ext uri="{FF2B5EF4-FFF2-40B4-BE49-F238E27FC236}">
                <a16:creationId xmlns:a16="http://schemas.microsoft.com/office/drawing/2014/main" xmlns="" id="{00000000-0008-0000-0300-00007D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150" name="Group 189">
          <a:extLst>
            <a:ext uri="{FF2B5EF4-FFF2-40B4-BE49-F238E27FC236}">
              <a16:creationId xmlns:a16="http://schemas.microsoft.com/office/drawing/2014/main" xmlns="" id="{00000000-0008-0000-0300-00007E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151" name="Line 190">
            <a:extLst>
              <a:ext uri="{FF2B5EF4-FFF2-40B4-BE49-F238E27FC236}">
                <a16:creationId xmlns:a16="http://schemas.microsoft.com/office/drawing/2014/main" xmlns="" id="{00000000-0008-0000-0300-00007F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2" name="Line 191">
            <a:extLst>
              <a:ext uri="{FF2B5EF4-FFF2-40B4-BE49-F238E27FC236}">
                <a16:creationId xmlns:a16="http://schemas.microsoft.com/office/drawing/2014/main" xmlns="" id="{00000000-0008-0000-0300-000080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3" name="Line 192">
            <a:extLst>
              <a:ext uri="{FF2B5EF4-FFF2-40B4-BE49-F238E27FC236}">
                <a16:creationId xmlns:a16="http://schemas.microsoft.com/office/drawing/2014/main" xmlns="" id="{00000000-0008-0000-0300-000081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154" name="Group 193">
          <a:extLst>
            <a:ext uri="{FF2B5EF4-FFF2-40B4-BE49-F238E27FC236}">
              <a16:creationId xmlns:a16="http://schemas.microsoft.com/office/drawing/2014/main" xmlns="" id="{00000000-0008-0000-0300-000082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155" name="Line 194">
            <a:extLst>
              <a:ext uri="{FF2B5EF4-FFF2-40B4-BE49-F238E27FC236}">
                <a16:creationId xmlns:a16="http://schemas.microsoft.com/office/drawing/2014/main" xmlns="" id="{00000000-0008-0000-0300-000083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6" name="Line 195">
            <a:extLst>
              <a:ext uri="{FF2B5EF4-FFF2-40B4-BE49-F238E27FC236}">
                <a16:creationId xmlns:a16="http://schemas.microsoft.com/office/drawing/2014/main" xmlns="" id="{00000000-0008-0000-0300-000084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7" name="Line 196">
            <a:extLst>
              <a:ext uri="{FF2B5EF4-FFF2-40B4-BE49-F238E27FC236}">
                <a16:creationId xmlns:a16="http://schemas.microsoft.com/office/drawing/2014/main" xmlns="" id="{00000000-0008-0000-0300-000085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158" name="Group 197">
          <a:extLst>
            <a:ext uri="{FF2B5EF4-FFF2-40B4-BE49-F238E27FC236}">
              <a16:creationId xmlns:a16="http://schemas.microsoft.com/office/drawing/2014/main" xmlns="" id="{00000000-0008-0000-0300-000086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159" name="Line 198">
            <a:extLst>
              <a:ext uri="{FF2B5EF4-FFF2-40B4-BE49-F238E27FC236}">
                <a16:creationId xmlns:a16="http://schemas.microsoft.com/office/drawing/2014/main" xmlns="" id="{00000000-0008-0000-0300-000087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0" name="Line 199">
            <a:extLst>
              <a:ext uri="{FF2B5EF4-FFF2-40B4-BE49-F238E27FC236}">
                <a16:creationId xmlns:a16="http://schemas.microsoft.com/office/drawing/2014/main" xmlns="" id="{00000000-0008-0000-0300-000088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1" name="Line 200">
            <a:extLst>
              <a:ext uri="{FF2B5EF4-FFF2-40B4-BE49-F238E27FC236}">
                <a16:creationId xmlns:a16="http://schemas.microsoft.com/office/drawing/2014/main" xmlns="" id="{00000000-0008-0000-0300-000089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162" name="Group 201">
          <a:extLst>
            <a:ext uri="{FF2B5EF4-FFF2-40B4-BE49-F238E27FC236}">
              <a16:creationId xmlns:a16="http://schemas.microsoft.com/office/drawing/2014/main" xmlns="" id="{00000000-0008-0000-0300-00008A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163" name="Line 202">
            <a:extLst>
              <a:ext uri="{FF2B5EF4-FFF2-40B4-BE49-F238E27FC236}">
                <a16:creationId xmlns:a16="http://schemas.microsoft.com/office/drawing/2014/main" xmlns="" id="{00000000-0008-0000-0300-00008B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4" name="Line 203">
            <a:extLst>
              <a:ext uri="{FF2B5EF4-FFF2-40B4-BE49-F238E27FC236}">
                <a16:creationId xmlns:a16="http://schemas.microsoft.com/office/drawing/2014/main" xmlns="" id="{00000000-0008-0000-0300-00008C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5" name="Line 204">
            <a:extLst>
              <a:ext uri="{FF2B5EF4-FFF2-40B4-BE49-F238E27FC236}">
                <a16:creationId xmlns:a16="http://schemas.microsoft.com/office/drawing/2014/main" xmlns="" id="{00000000-0008-0000-0300-00008D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166" name="Group 205">
          <a:extLst>
            <a:ext uri="{FF2B5EF4-FFF2-40B4-BE49-F238E27FC236}">
              <a16:creationId xmlns:a16="http://schemas.microsoft.com/office/drawing/2014/main" xmlns="" id="{00000000-0008-0000-0300-00008E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167" name="Line 206">
            <a:extLst>
              <a:ext uri="{FF2B5EF4-FFF2-40B4-BE49-F238E27FC236}">
                <a16:creationId xmlns:a16="http://schemas.microsoft.com/office/drawing/2014/main" xmlns="" id="{00000000-0008-0000-0300-00008F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8" name="Line 207">
            <a:extLst>
              <a:ext uri="{FF2B5EF4-FFF2-40B4-BE49-F238E27FC236}">
                <a16:creationId xmlns:a16="http://schemas.microsoft.com/office/drawing/2014/main" xmlns="" id="{00000000-0008-0000-0300-000090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9" name="Line 208">
            <a:extLst>
              <a:ext uri="{FF2B5EF4-FFF2-40B4-BE49-F238E27FC236}">
                <a16:creationId xmlns:a16="http://schemas.microsoft.com/office/drawing/2014/main" xmlns="" id="{00000000-0008-0000-0300-000091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170" name="Group 209">
          <a:extLst>
            <a:ext uri="{FF2B5EF4-FFF2-40B4-BE49-F238E27FC236}">
              <a16:creationId xmlns:a16="http://schemas.microsoft.com/office/drawing/2014/main" xmlns="" id="{00000000-0008-0000-0300-000092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171" name="Line 210">
            <a:extLst>
              <a:ext uri="{FF2B5EF4-FFF2-40B4-BE49-F238E27FC236}">
                <a16:creationId xmlns:a16="http://schemas.microsoft.com/office/drawing/2014/main" xmlns="" id="{00000000-0008-0000-0300-000093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2" name="Line 211">
            <a:extLst>
              <a:ext uri="{FF2B5EF4-FFF2-40B4-BE49-F238E27FC236}">
                <a16:creationId xmlns:a16="http://schemas.microsoft.com/office/drawing/2014/main" xmlns="" id="{00000000-0008-0000-0300-000094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3" name="Line 212">
            <a:extLst>
              <a:ext uri="{FF2B5EF4-FFF2-40B4-BE49-F238E27FC236}">
                <a16:creationId xmlns:a16="http://schemas.microsoft.com/office/drawing/2014/main" xmlns="" id="{00000000-0008-0000-0300-000095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174" name="Group 213">
          <a:extLst>
            <a:ext uri="{FF2B5EF4-FFF2-40B4-BE49-F238E27FC236}">
              <a16:creationId xmlns:a16="http://schemas.microsoft.com/office/drawing/2014/main" xmlns="" id="{00000000-0008-0000-0300-000096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175" name="Line 214">
            <a:extLst>
              <a:ext uri="{FF2B5EF4-FFF2-40B4-BE49-F238E27FC236}">
                <a16:creationId xmlns:a16="http://schemas.microsoft.com/office/drawing/2014/main" xmlns="" id="{00000000-0008-0000-0300-000097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6" name="Line 215">
            <a:extLst>
              <a:ext uri="{FF2B5EF4-FFF2-40B4-BE49-F238E27FC236}">
                <a16:creationId xmlns:a16="http://schemas.microsoft.com/office/drawing/2014/main" xmlns="" id="{00000000-0008-0000-0300-000098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7" name="Line 216">
            <a:extLst>
              <a:ext uri="{FF2B5EF4-FFF2-40B4-BE49-F238E27FC236}">
                <a16:creationId xmlns:a16="http://schemas.microsoft.com/office/drawing/2014/main" xmlns="" id="{00000000-0008-0000-0300-000099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178" name="Group 217">
          <a:extLst>
            <a:ext uri="{FF2B5EF4-FFF2-40B4-BE49-F238E27FC236}">
              <a16:creationId xmlns:a16="http://schemas.microsoft.com/office/drawing/2014/main" xmlns="" id="{00000000-0008-0000-0300-00009A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179" name="Line 218">
            <a:extLst>
              <a:ext uri="{FF2B5EF4-FFF2-40B4-BE49-F238E27FC236}">
                <a16:creationId xmlns:a16="http://schemas.microsoft.com/office/drawing/2014/main" xmlns="" id="{00000000-0008-0000-0300-00009B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0" name="Line 219">
            <a:extLst>
              <a:ext uri="{FF2B5EF4-FFF2-40B4-BE49-F238E27FC236}">
                <a16:creationId xmlns:a16="http://schemas.microsoft.com/office/drawing/2014/main" xmlns="" id="{00000000-0008-0000-0300-00009C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1" name="Line 220">
            <a:extLst>
              <a:ext uri="{FF2B5EF4-FFF2-40B4-BE49-F238E27FC236}">
                <a16:creationId xmlns:a16="http://schemas.microsoft.com/office/drawing/2014/main" xmlns="" id="{00000000-0008-0000-0300-00009D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182" name="Group 221">
          <a:extLst>
            <a:ext uri="{FF2B5EF4-FFF2-40B4-BE49-F238E27FC236}">
              <a16:creationId xmlns:a16="http://schemas.microsoft.com/office/drawing/2014/main" xmlns="" id="{00000000-0008-0000-0300-00009E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183" name="Line 222">
            <a:extLst>
              <a:ext uri="{FF2B5EF4-FFF2-40B4-BE49-F238E27FC236}">
                <a16:creationId xmlns:a16="http://schemas.microsoft.com/office/drawing/2014/main" xmlns="" id="{00000000-0008-0000-0300-00009F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4" name="Line 223">
            <a:extLst>
              <a:ext uri="{FF2B5EF4-FFF2-40B4-BE49-F238E27FC236}">
                <a16:creationId xmlns:a16="http://schemas.microsoft.com/office/drawing/2014/main" xmlns="" id="{00000000-0008-0000-0300-0000A0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5" name="Line 224">
            <a:extLst>
              <a:ext uri="{FF2B5EF4-FFF2-40B4-BE49-F238E27FC236}">
                <a16:creationId xmlns:a16="http://schemas.microsoft.com/office/drawing/2014/main" xmlns="" id="{00000000-0008-0000-0300-0000A1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186" name="Group 225">
          <a:extLst>
            <a:ext uri="{FF2B5EF4-FFF2-40B4-BE49-F238E27FC236}">
              <a16:creationId xmlns:a16="http://schemas.microsoft.com/office/drawing/2014/main" xmlns="" id="{00000000-0008-0000-0300-0000A2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187" name="Line 226">
            <a:extLst>
              <a:ext uri="{FF2B5EF4-FFF2-40B4-BE49-F238E27FC236}">
                <a16:creationId xmlns:a16="http://schemas.microsoft.com/office/drawing/2014/main" xmlns="" id="{00000000-0008-0000-0300-0000A3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8" name="Line 227">
            <a:extLst>
              <a:ext uri="{FF2B5EF4-FFF2-40B4-BE49-F238E27FC236}">
                <a16:creationId xmlns:a16="http://schemas.microsoft.com/office/drawing/2014/main" xmlns="" id="{00000000-0008-0000-0300-0000A4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9" name="Line 228">
            <a:extLst>
              <a:ext uri="{FF2B5EF4-FFF2-40B4-BE49-F238E27FC236}">
                <a16:creationId xmlns:a16="http://schemas.microsoft.com/office/drawing/2014/main" xmlns="" id="{00000000-0008-0000-0300-0000A5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190" name="Group 229">
          <a:extLst>
            <a:ext uri="{FF2B5EF4-FFF2-40B4-BE49-F238E27FC236}">
              <a16:creationId xmlns:a16="http://schemas.microsoft.com/office/drawing/2014/main" xmlns="" id="{00000000-0008-0000-0300-0000A6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191" name="Line 230">
            <a:extLst>
              <a:ext uri="{FF2B5EF4-FFF2-40B4-BE49-F238E27FC236}">
                <a16:creationId xmlns:a16="http://schemas.microsoft.com/office/drawing/2014/main" xmlns="" id="{00000000-0008-0000-0300-0000A7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2" name="Line 231">
            <a:extLst>
              <a:ext uri="{FF2B5EF4-FFF2-40B4-BE49-F238E27FC236}">
                <a16:creationId xmlns:a16="http://schemas.microsoft.com/office/drawing/2014/main" xmlns="" id="{00000000-0008-0000-0300-0000A8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3" name="Line 232">
            <a:extLst>
              <a:ext uri="{FF2B5EF4-FFF2-40B4-BE49-F238E27FC236}">
                <a16:creationId xmlns:a16="http://schemas.microsoft.com/office/drawing/2014/main" xmlns="" id="{00000000-0008-0000-0300-0000A9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194" name="Group 233">
          <a:extLst>
            <a:ext uri="{FF2B5EF4-FFF2-40B4-BE49-F238E27FC236}">
              <a16:creationId xmlns:a16="http://schemas.microsoft.com/office/drawing/2014/main" xmlns="" id="{00000000-0008-0000-0300-0000AA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195" name="Line 234">
            <a:extLst>
              <a:ext uri="{FF2B5EF4-FFF2-40B4-BE49-F238E27FC236}">
                <a16:creationId xmlns:a16="http://schemas.microsoft.com/office/drawing/2014/main" xmlns="" id="{00000000-0008-0000-0300-0000AB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6" name="Line 235">
            <a:extLst>
              <a:ext uri="{FF2B5EF4-FFF2-40B4-BE49-F238E27FC236}">
                <a16:creationId xmlns:a16="http://schemas.microsoft.com/office/drawing/2014/main" xmlns="" id="{00000000-0008-0000-0300-0000AC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7" name="Line 236">
            <a:extLst>
              <a:ext uri="{FF2B5EF4-FFF2-40B4-BE49-F238E27FC236}">
                <a16:creationId xmlns:a16="http://schemas.microsoft.com/office/drawing/2014/main" xmlns="" id="{00000000-0008-0000-0300-0000AD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198" name="Group 237">
          <a:extLst>
            <a:ext uri="{FF2B5EF4-FFF2-40B4-BE49-F238E27FC236}">
              <a16:creationId xmlns:a16="http://schemas.microsoft.com/office/drawing/2014/main" xmlns="" id="{00000000-0008-0000-0300-0000AE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199" name="Line 238">
            <a:extLst>
              <a:ext uri="{FF2B5EF4-FFF2-40B4-BE49-F238E27FC236}">
                <a16:creationId xmlns:a16="http://schemas.microsoft.com/office/drawing/2014/main" xmlns="" id="{00000000-0008-0000-0300-0000AF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0" name="Line 239">
            <a:extLst>
              <a:ext uri="{FF2B5EF4-FFF2-40B4-BE49-F238E27FC236}">
                <a16:creationId xmlns:a16="http://schemas.microsoft.com/office/drawing/2014/main" xmlns="" id="{00000000-0008-0000-0300-0000B0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1" name="Line 240">
            <a:extLst>
              <a:ext uri="{FF2B5EF4-FFF2-40B4-BE49-F238E27FC236}">
                <a16:creationId xmlns:a16="http://schemas.microsoft.com/office/drawing/2014/main" xmlns="" id="{00000000-0008-0000-0300-0000B1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202" name="Group 241">
          <a:extLst>
            <a:ext uri="{FF2B5EF4-FFF2-40B4-BE49-F238E27FC236}">
              <a16:creationId xmlns:a16="http://schemas.microsoft.com/office/drawing/2014/main" xmlns="" id="{00000000-0008-0000-0300-0000B2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203" name="Line 242">
            <a:extLst>
              <a:ext uri="{FF2B5EF4-FFF2-40B4-BE49-F238E27FC236}">
                <a16:creationId xmlns:a16="http://schemas.microsoft.com/office/drawing/2014/main" xmlns="" id="{00000000-0008-0000-0300-0000B3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4" name="Line 243">
            <a:extLst>
              <a:ext uri="{FF2B5EF4-FFF2-40B4-BE49-F238E27FC236}">
                <a16:creationId xmlns:a16="http://schemas.microsoft.com/office/drawing/2014/main" xmlns="" id="{00000000-0008-0000-0300-0000B4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5" name="Line 244">
            <a:extLst>
              <a:ext uri="{FF2B5EF4-FFF2-40B4-BE49-F238E27FC236}">
                <a16:creationId xmlns:a16="http://schemas.microsoft.com/office/drawing/2014/main" xmlns="" id="{00000000-0008-0000-0300-0000B5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206" name="Group 245">
          <a:extLst>
            <a:ext uri="{FF2B5EF4-FFF2-40B4-BE49-F238E27FC236}">
              <a16:creationId xmlns:a16="http://schemas.microsoft.com/office/drawing/2014/main" xmlns="" id="{00000000-0008-0000-0300-0000B6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207" name="Line 246">
            <a:extLst>
              <a:ext uri="{FF2B5EF4-FFF2-40B4-BE49-F238E27FC236}">
                <a16:creationId xmlns:a16="http://schemas.microsoft.com/office/drawing/2014/main" xmlns="" id="{00000000-0008-0000-0300-0000B7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8" name="Line 247">
            <a:extLst>
              <a:ext uri="{FF2B5EF4-FFF2-40B4-BE49-F238E27FC236}">
                <a16:creationId xmlns:a16="http://schemas.microsoft.com/office/drawing/2014/main" xmlns="" id="{00000000-0008-0000-0300-0000B8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9" name="Line 248">
            <a:extLst>
              <a:ext uri="{FF2B5EF4-FFF2-40B4-BE49-F238E27FC236}">
                <a16:creationId xmlns:a16="http://schemas.microsoft.com/office/drawing/2014/main" xmlns="" id="{00000000-0008-0000-0300-0000B9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210" name="Group 249">
          <a:extLst>
            <a:ext uri="{FF2B5EF4-FFF2-40B4-BE49-F238E27FC236}">
              <a16:creationId xmlns:a16="http://schemas.microsoft.com/office/drawing/2014/main" xmlns="" id="{00000000-0008-0000-0300-0000BA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211" name="Line 250">
            <a:extLst>
              <a:ext uri="{FF2B5EF4-FFF2-40B4-BE49-F238E27FC236}">
                <a16:creationId xmlns:a16="http://schemas.microsoft.com/office/drawing/2014/main" xmlns="" id="{00000000-0008-0000-0300-0000BB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2" name="Line 251">
            <a:extLst>
              <a:ext uri="{FF2B5EF4-FFF2-40B4-BE49-F238E27FC236}">
                <a16:creationId xmlns:a16="http://schemas.microsoft.com/office/drawing/2014/main" xmlns="" id="{00000000-0008-0000-0300-0000BC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3" name="Line 252">
            <a:extLst>
              <a:ext uri="{FF2B5EF4-FFF2-40B4-BE49-F238E27FC236}">
                <a16:creationId xmlns:a16="http://schemas.microsoft.com/office/drawing/2014/main" xmlns="" id="{00000000-0008-0000-0300-0000BD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214" name="Group 253">
          <a:extLst>
            <a:ext uri="{FF2B5EF4-FFF2-40B4-BE49-F238E27FC236}">
              <a16:creationId xmlns:a16="http://schemas.microsoft.com/office/drawing/2014/main" xmlns="" id="{00000000-0008-0000-0300-0000BE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215" name="Line 254">
            <a:extLst>
              <a:ext uri="{FF2B5EF4-FFF2-40B4-BE49-F238E27FC236}">
                <a16:creationId xmlns:a16="http://schemas.microsoft.com/office/drawing/2014/main" xmlns="" id="{00000000-0008-0000-0300-0000BF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6" name="Line 255">
            <a:extLst>
              <a:ext uri="{FF2B5EF4-FFF2-40B4-BE49-F238E27FC236}">
                <a16:creationId xmlns:a16="http://schemas.microsoft.com/office/drawing/2014/main" xmlns="" id="{00000000-0008-0000-0300-0000C0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7" name="Line 256">
            <a:extLst>
              <a:ext uri="{FF2B5EF4-FFF2-40B4-BE49-F238E27FC236}">
                <a16:creationId xmlns:a16="http://schemas.microsoft.com/office/drawing/2014/main" xmlns="" id="{00000000-0008-0000-0300-0000C1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218" name="Group 257">
          <a:extLst>
            <a:ext uri="{FF2B5EF4-FFF2-40B4-BE49-F238E27FC236}">
              <a16:creationId xmlns:a16="http://schemas.microsoft.com/office/drawing/2014/main" xmlns="" id="{00000000-0008-0000-0300-0000C2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219" name="Line 258">
            <a:extLst>
              <a:ext uri="{FF2B5EF4-FFF2-40B4-BE49-F238E27FC236}">
                <a16:creationId xmlns:a16="http://schemas.microsoft.com/office/drawing/2014/main" xmlns="" id="{00000000-0008-0000-0300-0000C3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0" name="Line 259">
            <a:extLst>
              <a:ext uri="{FF2B5EF4-FFF2-40B4-BE49-F238E27FC236}">
                <a16:creationId xmlns:a16="http://schemas.microsoft.com/office/drawing/2014/main" xmlns="" id="{00000000-0008-0000-0300-0000C4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1" name="Line 260">
            <a:extLst>
              <a:ext uri="{FF2B5EF4-FFF2-40B4-BE49-F238E27FC236}">
                <a16:creationId xmlns:a16="http://schemas.microsoft.com/office/drawing/2014/main" xmlns="" id="{00000000-0008-0000-0300-0000C5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222" name="Group 261">
          <a:extLst>
            <a:ext uri="{FF2B5EF4-FFF2-40B4-BE49-F238E27FC236}">
              <a16:creationId xmlns:a16="http://schemas.microsoft.com/office/drawing/2014/main" xmlns="" id="{00000000-0008-0000-0300-0000C6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223" name="Line 262">
            <a:extLst>
              <a:ext uri="{FF2B5EF4-FFF2-40B4-BE49-F238E27FC236}">
                <a16:creationId xmlns:a16="http://schemas.microsoft.com/office/drawing/2014/main" xmlns="" id="{00000000-0008-0000-0300-0000C7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4" name="Line 263">
            <a:extLst>
              <a:ext uri="{FF2B5EF4-FFF2-40B4-BE49-F238E27FC236}">
                <a16:creationId xmlns:a16="http://schemas.microsoft.com/office/drawing/2014/main" xmlns="" id="{00000000-0008-0000-0300-0000C8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5" name="Line 264">
            <a:extLst>
              <a:ext uri="{FF2B5EF4-FFF2-40B4-BE49-F238E27FC236}">
                <a16:creationId xmlns:a16="http://schemas.microsoft.com/office/drawing/2014/main" xmlns="" id="{00000000-0008-0000-0300-0000C9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226" name="Group 265">
          <a:extLst>
            <a:ext uri="{FF2B5EF4-FFF2-40B4-BE49-F238E27FC236}">
              <a16:creationId xmlns:a16="http://schemas.microsoft.com/office/drawing/2014/main" xmlns="" id="{00000000-0008-0000-0300-0000CA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227" name="Line 266">
            <a:extLst>
              <a:ext uri="{FF2B5EF4-FFF2-40B4-BE49-F238E27FC236}">
                <a16:creationId xmlns:a16="http://schemas.microsoft.com/office/drawing/2014/main" xmlns="" id="{00000000-0008-0000-0300-0000CB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8" name="Line 267">
            <a:extLst>
              <a:ext uri="{FF2B5EF4-FFF2-40B4-BE49-F238E27FC236}">
                <a16:creationId xmlns:a16="http://schemas.microsoft.com/office/drawing/2014/main" xmlns="" id="{00000000-0008-0000-0300-0000CC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9" name="Line 268">
            <a:extLst>
              <a:ext uri="{FF2B5EF4-FFF2-40B4-BE49-F238E27FC236}">
                <a16:creationId xmlns:a16="http://schemas.microsoft.com/office/drawing/2014/main" xmlns="" id="{00000000-0008-0000-0300-0000CD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230" name="Group 269">
          <a:extLst>
            <a:ext uri="{FF2B5EF4-FFF2-40B4-BE49-F238E27FC236}">
              <a16:creationId xmlns:a16="http://schemas.microsoft.com/office/drawing/2014/main" xmlns="" id="{00000000-0008-0000-0300-0000CE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231" name="Line 270">
            <a:extLst>
              <a:ext uri="{FF2B5EF4-FFF2-40B4-BE49-F238E27FC236}">
                <a16:creationId xmlns:a16="http://schemas.microsoft.com/office/drawing/2014/main" xmlns="" id="{00000000-0008-0000-0300-0000CF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2" name="Line 271">
            <a:extLst>
              <a:ext uri="{FF2B5EF4-FFF2-40B4-BE49-F238E27FC236}">
                <a16:creationId xmlns:a16="http://schemas.microsoft.com/office/drawing/2014/main" xmlns="" id="{00000000-0008-0000-0300-0000D0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3" name="Line 272">
            <a:extLst>
              <a:ext uri="{FF2B5EF4-FFF2-40B4-BE49-F238E27FC236}">
                <a16:creationId xmlns:a16="http://schemas.microsoft.com/office/drawing/2014/main" xmlns="" id="{00000000-0008-0000-0300-0000D1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234" name="Group 273">
          <a:extLst>
            <a:ext uri="{FF2B5EF4-FFF2-40B4-BE49-F238E27FC236}">
              <a16:creationId xmlns:a16="http://schemas.microsoft.com/office/drawing/2014/main" xmlns="" id="{00000000-0008-0000-0300-0000D2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235" name="Line 274">
            <a:extLst>
              <a:ext uri="{FF2B5EF4-FFF2-40B4-BE49-F238E27FC236}">
                <a16:creationId xmlns:a16="http://schemas.microsoft.com/office/drawing/2014/main" xmlns="" id="{00000000-0008-0000-0300-0000D3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6" name="Line 275">
            <a:extLst>
              <a:ext uri="{FF2B5EF4-FFF2-40B4-BE49-F238E27FC236}">
                <a16:creationId xmlns:a16="http://schemas.microsoft.com/office/drawing/2014/main" xmlns="" id="{00000000-0008-0000-0300-0000D4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7" name="Line 276">
            <a:extLst>
              <a:ext uri="{FF2B5EF4-FFF2-40B4-BE49-F238E27FC236}">
                <a16:creationId xmlns:a16="http://schemas.microsoft.com/office/drawing/2014/main" xmlns="" id="{00000000-0008-0000-0300-0000D5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238" name="Group 277">
          <a:extLst>
            <a:ext uri="{FF2B5EF4-FFF2-40B4-BE49-F238E27FC236}">
              <a16:creationId xmlns:a16="http://schemas.microsoft.com/office/drawing/2014/main" xmlns="" id="{00000000-0008-0000-0300-0000D6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239" name="Line 278">
            <a:extLst>
              <a:ext uri="{FF2B5EF4-FFF2-40B4-BE49-F238E27FC236}">
                <a16:creationId xmlns:a16="http://schemas.microsoft.com/office/drawing/2014/main" xmlns="" id="{00000000-0008-0000-0300-0000D7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0" name="Line 279">
            <a:extLst>
              <a:ext uri="{FF2B5EF4-FFF2-40B4-BE49-F238E27FC236}">
                <a16:creationId xmlns:a16="http://schemas.microsoft.com/office/drawing/2014/main" xmlns="" id="{00000000-0008-0000-0300-0000D8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1" name="Line 280">
            <a:extLst>
              <a:ext uri="{FF2B5EF4-FFF2-40B4-BE49-F238E27FC236}">
                <a16:creationId xmlns:a16="http://schemas.microsoft.com/office/drawing/2014/main" xmlns="" id="{00000000-0008-0000-0300-0000D9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242" name="Group 281">
          <a:extLst>
            <a:ext uri="{FF2B5EF4-FFF2-40B4-BE49-F238E27FC236}">
              <a16:creationId xmlns:a16="http://schemas.microsoft.com/office/drawing/2014/main" xmlns="" id="{00000000-0008-0000-0300-0000DA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243" name="Line 282">
            <a:extLst>
              <a:ext uri="{FF2B5EF4-FFF2-40B4-BE49-F238E27FC236}">
                <a16:creationId xmlns:a16="http://schemas.microsoft.com/office/drawing/2014/main" xmlns="" id="{00000000-0008-0000-0300-0000DB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4" name="Line 283">
            <a:extLst>
              <a:ext uri="{FF2B5EF4-FFF2-40B4-BE49-F238E27FC236}">
                <a16:creationId xmlns:a16="http://schemas.microsoft.com/office/drawing/2014/main" xmlns="" id="{00000000-0008-0000-0300-0000DC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5" name="Line 284">
            <a:extLst>
              <a:ext uri="{FF2B5EF4-FFF2-40B4-BE49-F238E27FC236}">
                <a16:creationId xmlns:a16="http://schemas.microsoft.com/office/drawing/2014/main" xmlns="" id="{00000000-0008-0000-0300-0000DD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246" name="Group 285">
          <a:extLst>
            <a:ext uri="{FF2B5EF4-FFF2-40B4-BE49-F238E27FC236}">
              <a16:creationId xmlns:a16="http://schemas.microsoft.com/office/drawing/2014/main" xmlns="" id="{00000000-0008-0000-0300-0000DE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247" name="Line 286">
            <a:extLst>
              <a:ext uri="{FF2B5EF4-FFF2-40B4-BE49-F238E27FC236}">
                <a16:creationId xmlns:a16="http://schemas.microsoft.com/office/drawing/2014/main" xmlns="" id="{00000000-0008-0000-0300-0000DF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8" name="Line 287">
            <a:extLst>
              <a:ext uri="{FF2B5EF4-FFF2-40B4-BE49-F238E27FC236}">
                <a16:creationId xmlns:a16="http://schemas.microsoft.com/office/drawing/2014/main" xmlns="" id="{00000000-0008-0000-0300-0000E0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9" name="Line 288">
            <a:extLst>
              <a:ext uri="{FF2B5EF4-FFF2-40B4-BE49-F238E27FC236}">
                <a16:creationId xmlns:a16="http://schemas.microsoft.com/office/drawing/2014/main" xmlns="" id="{00000000-0008-0000-0300-0000E1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250" name="Group 289">
          <a:extLst>
            <a:ext uri="{FF2B5EF4-FFF2-40B4-BE49-F238E27FC236}">
              <a16:creationId xmlns:a16="http://schemas.microsoft.com/office/drawing/2014/main" xmlns="" id="{00000000-0008-0000-0300-0000E2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251" name="Line 290">
            <a:extLst>
              <a:ext uri="{FF2B5EF4-FFF2-40B4-BE49-F238E27FC236}">
                <a16:creationId xmlns:a16="http://schemas.microsoft.com/office/drawing/2014/main" xmlns="" id="{00000000-0008-0000-0300-0000E3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2" name="Line 291">
            <a:extLst>
              <a:ext uri="{FF2B5EF4-FFF2-40B4-BE49-F238E27FC236}">
                <a16:creationId xmlns:a16="http://schemas.microsoft.com/office/drawing/2014/main" xmlns="" id="{00000000-0008-0000-0300-0000E4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3" name="Line 292">
            <a:extLst>
              <a:ext uri="{FF2B5EF4-FFF2-40B4-BE49-F238E27FC236}">
                <a16:creationId xmlns:a16="http://schemas.microsoft.com/office/drawing/2014/main" xmlns="" id="{00000000-0008-0000-0300-0000E5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254" name="Group 293">
          <a:extLst>
            <a:ext uri="{FF2B5EF4-FFF2-40B4-BE49-F238E27FC236}">
              <a16:creationId xmlns:a16="http://schemas.microsoft.com/office/drawing/2014/main" xmlns="" id="{00000000-0008-0000-0300-0000E6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255" name="Line 294">
            <a:extLst>
              <a:ext uri="{FF2B5EF4-FFF2-40B4-BE49-F238E27FC236}">
                <a16:creationId xmlns:a16="http://schemas.microsoft.com/office/drawing/2014/main" xmlns="" id="{00000000-0008-0000-0300-0000E7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6" name="Line 295">
            <a:extLst>
              <a:ext uri="{FF2B5EF4-FFF2-40B4-BE49-F238E27FC236}">
                <a16:creationId xmlns:a16="http://schemas.microsoft.com/office/drawing/2014/main" xmlns="" id="{00000000-0008-0000-0300-0000E8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7" name="Line 296">
            <a:extLst>
              <a:ext uri="{FF2B5EF4-FFF2-40B4-BE49-F238E27FC236}">
                <a16:creationId xmlns:a16="http://schemas.microsoft.com/office/drawing/2014/main" xmlns="" id="{00000000-0008-0000-0300-0000E9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258" name="Group 297">
          <a:extLst>
            <a:ext uri="{FF2B5EF4-FFF2-40B4-BE49-F238E27FC236}">
              <a16:creationId xmlns:a16="http://schemas.microsoft.com/office/drawing/2014/main" xmlns="" id="{00000000-0008-0000-0300-0000EA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259" name="Line 298">
            <a:extLst>
              <a:ext uri="{FF2B5EF4-FFF2-40B4-BE49-F238E27FC236}">
                <a16:creationId xmlns:a16="http://schemas.microsoft.com/office/drawing/2014/main" xmlns="" id="{00000000-0008-0000-0300-0000EB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0" name="Line 299">
            <a:extLst>
              <a:ext uri="{FF2B5EF4-FFF2-40B4-BE49-F238E27FC236}">
                <a16:creationId xmlns:a16="http://schemas.microsoft.com/office/drawing/2014/main" xmlns="" id="{00000000-0008-0000-0300-0000EC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1" name="Line 300">
            <a:extLst>
              <a:ext uri="{FF2B5EF4-FFF2-40B4-BE49-F238E27FC236}">
                <a16:creationId xmlns:a16="http://schemas.microsoft.com/office/drawing/2014/main" xmlns="" id="{00000000-0008-0000-0300-0000ED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262" name="Group 301">
          <a:extLst>
            <a:ext uri="{FF2B5EF4-FFF2-40B4-BE49-F238E27FC236}">
              <a16:creationId xmlns:a16="http://schemas.microsoft.com/office/drawing/2014/main" xmlns="" id="{00000000-0008-0000-0300-0000EE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263" name="Line 302">
            <a:extLst>
              <a:ext uri="{FF2B5EF4-FFF2-40B4-BE49-F238E27FC236}">
                <a16:creationId xmlns:a16="http://schemas.microsoft.com/office/drawing/2014/main" xmlns="" id="{00000000-0008-0000-0300-0000EF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" name="Line 303">
            <a:extLst>
              <a:ext uri="{FF2B5EF4-FFF2-40B4-BE49-F238E27FC236}">
                <a16:creationId xmlns:a16="http://schemas.microsoft.com/office/drawing/2014/main" xmlns="" id="{00000000-0008-0000-0300-0000F0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" name="Line 304">
            <a:extLst>
              <a:ext uri="{FF2B5EF4-FFF2-40B4-BE49-F238E27FC236}">
                <a16:creationId xmlns:a16="http://schemas.microsoft.com/office/drawing/2014/main" xmlns="" id="{00000000-0008-0000-0300-0000F1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266" name="Group 305">
          <a:extLst>
            <a:ext uri="{FF2B5EF4-FFF2-40B4-BE49-F238E27FC236}">
              <a16:creationId xmlns:a16="http://schemas.microsoft.com/office/drawing/2014/main" xmlns="" id="{00000000-0008-0000-0300-0000F2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267" name="Line 306">
            <a:extLst>
              <a:ext uri="{FF2B5EF4-FFF2-40B4-BE49-F238E27FC236}">
                <a16:creationId xmlns:a16="http://schemas.microsoft.com/office/drawing/2014/main" xmlns="" id="{00000000-0008-0000-0300-0000F3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8" name="Line 307">
            <a:extLst>
              <a:ext uri="{FF2B5EF4-FFF2-40B4-BE49-F238E27FC236}">
                <a16:creationId xmlns:a16="http://schemas.microsoft.com/office/drawing/2014/main" xmlns="" id="{00000000-0008-0000-0300-0000F4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9" name="Line 308">
            <a:extLst>
              <a:ext uri="{FF2B5EF4-FFF2-40B4-BE49-F238E27FC236}">
                <a16:creationId xmlns:a16="http://schemas.microsoft.com/office/drawing/2014/main" xmlns="" id="{00000000-0008-0000-0300-0000F5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270" name="Group 309">
          <a:extLst>
            <a:ext uri="{FF2B5EF4-FFF2-40B4-BE49-F238E27FC236}">
              <a16:creationId xmlns:a16="http://schemas.microsoft.com/office/drawing/2014/main" xmlns="" id="{00000000-0008-0000-0300-0000F6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271" name="Line 310">
            <a:extLst>
              <a:ext uri="{FF2B5EF4-FFF2-40B4-BE49-F238E27FC236}">
                <a16:creationId xmlns:a16="http://schemas.microsoft.com/office/drawing/2014/main" xmlns="" id="{00000000-0008-0000-0300-0000F7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2" name="Line 311">
            <a:extLst>
              <a:ext uri="{FF2B5EF4-FFF2-40B4-BE49-F238E27FC236}">
                <a16:creationId xmlns:a16="http://schemas.microsoft.com/office/drawing/2014/main" xmlns="" id="{00000000-0008-0000-0300-0000F8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3" name="Line 312">
            <a:extLst>
              <a:ext uri="{FF2B5EF4-FFF2-40B4-BE49-F238E27FC236}">
                <a16:creationId xmlns:a16="http://schemas.microsoft.com/office/drawing/2014/main" xmlns="" id="{00000000-0008-0000-0300-0000F9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274" name="Group 313">
          <a:extLst>
            <a:ext uri="{FF2B5EF4-FFF2-40B4-BE49-F238E27FC236}">
              <a16:creationId xmlns:a16="http://schemas.microsoft.com/office/drawing/2014/main" xmlns="" id="{00000000-0008-0000-0300-0000FA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275" name="Line 314">
            <a:extLst>
              <a:ext uri="{FF2B5EF4-FFF2-40B4-BE49-F238E27FC236}">
                <a16:creationId xmlns:a16="http://schemas.microsoft.com/office/drawing/2014/main" xmlns="" id="{00000000-0008-0000-0300-0000FB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6" name="Line 315">
            <a:extLst>
              <a:ext uri="{FF2B5EF4-FFF2-40B4-BE49-F238E27FC236}">
                <a16:creationId xmlns:a16="http://schemas.microsoft.com/office/drawing/2014/main" xmlns="" id="{00000000-0008-0000-0300-0000FC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7" name="Line 316">
            <a:extLst>
              <a:ext uri="{FF2B5EF4-FFF2-40B4-BE49-F238E27FC236}">
                <a16:creationId xmlns:a16="http://schemas.microsoft.com/office/drawing/2014/main" xmlns="" id="{00000000-0008-0000-0300-0000FD04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278" name="Group 317">
          <a:extLst>
            <a:ext uri="{FF2B5EF4-FFF2-40B4-BE49-F238E27FC236}">
              <a16:creationId xmlns:a16="http://schemas.microsoft.com/office/drawing/2014/main" xmlns="" id="{00000000-0008-0000-0300-0000FE04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279" name="Line 318">
            <a:extLst>
              <a:ext uri="{FF2B5EF4-FFF2-40B4-BE49-F238E27FC236}">
                <a16:creationId xmlns:a16="http://schemas.microsoft.com/office/drawing/2014/main" xmlns="" id="{00000000-0008-0000-0300-0000FF04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0" name="Line 319">
            <a:extLst>
              <a:ext uri="{FF2B5EF4-FFF2-40B4-BE49-F238E27FC236}">
                <a16:creationId xmlns:a16="http://schemas.microsoft.com/office/drawing/2014/main" xmlns="" id="{00000000-0008-0000-0300-000000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1" name="Line 320">
            <a:extLst>
              <a:ext uri="{FF2B5EF4-FFF2-40B4-BE49-F238E27FC236}">
                <a16:creationId xmlns:a16="http://schemas.microsoft.com/office/drawing/2014/main" xmlns="" id="{00000000-0008-0000-0300-000001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282" name="Group 321">
          <a:extLst>
            <a:ext uri="{FF2B5EF4-FFF2-40B4-BE49-F238E27FC236}">
              <a16:creationId xmlns:a16="http://schemas.microsoft.com/office/drawing/2014/main" xmlns="" id="{00000000-0008-0000-0300-000002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283" name="Line 322">
            <a:extLst>
              <a:ext uri="{FF2B5EF4-FFF2-40B4-BE49-F238E27FC236}">
                <a16:creationId xmlns:a16="http://schemas.microsoft.com/office/drawing/2014/main" xmlns="" id="{00000000-0008-0000-0300-000003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4" name="Line 323">
            <a:extLst>
              <a:ext uri="{FF2B5EF4-FFF2-40B4-BE49-F238E27FC236}">
                <a16:creationId xmlns:a16="http://schemas.microsoft.com/office/drawing/2014/main" xmlns="" id="{00000000-0008-0000-0300-000004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5" name="Line 324">
            <a:extLst>
              <a:ext uri="{FF2B5EF4-FFF2-40B4-BE49-F238E27FC236}">
                <a16:creationId xmlns:a16="http://schemas.microsoft.com/office/drawing/2014/main" xmlns="" id="{00000000-0008-0000-0300-000005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286" name="Group 325">
          <a:extLst>
            <a:ext uri="{FF2B5EF4-FFF2-40B4-BE49-F238E27FC236}">
              <a16:creationId xmlns:a16="http://schemas.microsoft.com/office/drawing/2014/main" xmlns="" id="{00000000-0008-0000-0300-000006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287" name="Line 326">
            <a:extLst>
              <a:ext uri="{FF2B5EF4-FFF2-40B4-BE49-F238E27FC236}">
                <a16:creationId xmlns:a16="http://schemas.microsoft.com/office/drawing/2014/main" xmlns="" id="{00000000-0008-0000-0300-000007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8" name="Line 327">
            <a:extLst>
              <a:ext uri="{FF2B5EF4-FFF2-40B4-BE49-F238E27FC236}">
                <a16:creationId xmlns:a16="http://schemas.microsoft.com/office/drawing/2014/main" xmlns="" id="{00000000-0008-0000-0300-000008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9" name="Line 328">
            <a:extLst>
              <a:ext uri="{FF2B5EF4-FFF2-40B4-BE49-F238E27FC236}">
                <a16:creationId xmlns:a16="http://schemas.microsoft.com/office/drawing/2014/main" xmlns="" id="{00000000-0008-0000-0300-000009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290" name="Group 329">
          <a:extLst>
            <a:ext uri="{FF2B5EF4-FFF2-40B4-BE49-F238E27FC236}">
              <a16:creationId xmlns:a16="http://schemas.microsoft.com/office/drawing/2014/main" xmlns="" id="{00000000-0008-0000-0300-00000A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291" name="Line 330">
            <a:extLst>
              <a:ext uri="{FF2B5EF4-FFF2-40B4-BE49-F238E27FC236}">
                <a16:creationId xmlns:a16="http://schemas.microsoft.com/office/drawing/2014/main" xmlns="" id="{00000000-0008-0000-0300-00000B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2" name="Line 331">
            <a:extLst>
              <a:ext uri="{FF2B5EF4-FFF2-40B4-BE49-F238E27FC236}">
                <a16:creationId xmlns:a16="http://schemas.microsoft.com/office/drawing/2014/main" xmlns="" id="{00000000-0008-0000-0300-00000C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3" name="Line 332">
            <a:extLst>
              <a:ext uri="{FF2B5EF4-FFF2-40B4-BE49-F238E27FC236}">
                <a16:creationId xmlns:a16="http://schemas.microsoft.com/office/drawing/2014/main" xmlns="" id="{00000000-0008-0000-0300-00000D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294" name="Group 333">
          <a:extLst>
            <a:ext uri="{FF2B5EF4-FFF2-40B4-BE49-F238E27FC236}">
              <a16:creationId xmlns:a16="http://schemas.microsoft.com/office/drawing/2014/main" xmlns="" id="{00000000-0008-0000-0300-00000E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295" name="Line 334">
            <a:extLst>
              <a:ext uri="{FF2B5EF4-FFF2-40B4-BE49-F238E27FC236}">
                <a16:creationId xmlns:a16="http://schemas.microsoft.com/office/drawing/2014/main" xmlns="" id="{00000000-0008-0000-0300-00000F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6" name="Line 335">
            <a:extLst>
              <a:ext uri="{FF2B5EF4-FFF2-40B4-BE49-F238E27FC236}">
                <a16:creationId xmlns:a16="http://schemas.microsoft.com/office/drawing/2014/main" xmlns="" id="{00000000-0008-0000-0300-000010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7" name="Line 336">
            <a:extLst>
              <a:ext uri="{FF2B5EF4-FFF2-40B4-BE49-F238E27FC236}">
                <a16:creationId xmlns:a16="http://schemas.microsoft.com/office/drawing/2014/main" xmlns="" id="{00000000-0008-0000-0300-000011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298" name="Group 337">
          <a:extLst>
            <a:ext uri="{FF2B5EF4-FFF2-40B4-BE49-F238E27FC236}">
              <a16:creationId xmlns:a16="http://schemas.microsoft.com/office/drawing/2014/main" xmlns="" id="{00000000-0008-0000-0300-000012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299" name="Line 338">
            <a:extLst>
              <a:ext uri="{FF2B5EF4-FFF2-40B4-BE49-F238E27FC236}">
                <a16:creationId xmlns:a16="http://schemas.microsoft.com/office/drawing/2014/main" xmlns="" id="{00000000-0008-0000-0300-000013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0" name="Line 339">
            <a:extLst>
              <a:ext uri="{FF2B5EF4-FFF2-40B4-BE49-F238E27FC236}">
                <a16:creationId xmlns:a16="http://schemas.microsoft.com/office/drawing/2014/main" xmlns="" id="{00000000-0008-0000-0300-000014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1" name="Line 340">
            <a:extLst>
              <a:ext uri="{FF2B5EF4-FFF2-40B4-BE49-F238E27FC236}">
                <a16:creationId xmlns:a16="http://schemas.microsoft.com/office/drawing/2014/main" xmlns="" id="{00000000-0008-0000-0300-000015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302" name="Group 341">
          <a:extLst>
            <a:ext uri="{FF2B5EF4-FFF2-40B4-BE49-F238E27FC236}">
              <a16:creationId xmlns:a16="http://schemas.microsoft.com/office/drawing/2014/main" xmlns="" id="{00000000-0008-0000-0300-000016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303" name="Line 342">
            <a:extLst>
              <a:ext uri="{FF2B5EF4-FFF2-40B4-BE49-F238E27FC236}">
                <a16:creationId xmlns:a16="http://schemas.microsoft.com/office/drawing/2014/main" xmlns="" id="{00000000-0008-0000-0300-000017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4" name="Line 343">
            <a:extLst>
              <a:ext uri="{FF2B5EF4-FFF2-40B4-BE49-F238E27FC236}">
                <a16:creationId xmlns:a16="http://schemas.microsoft.com/office/drawing/2014/main" xmlns="" id="{00000000-0008-0000-0300-000018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5" name="Line 344">
            <a:extLst>
              <a:ext uri="{FF2B5EF4-FFF2-40B4-BE49-F238E27FC236}">
                <a16:creationId xmlns:a16="http://schemas.microsoft.com/office/drawing/2014/main" xmlns="" id="{00000000-0008-0000-0300-000019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306" name="Group 345">
          <a:extLst>
            <a:ext uri="{FF2B5EF4-FFF2-40B4-BE49-F238E27FC236}">
              <a16:creationId xmlns:a16="http://schemas.microsoft.com/office/drawing/2014/main" xmlns="" id="{00000000-0008-0000-0300-00001A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307" name="Line 346">
            <a:extLst>
              <a:ext uri="{FF2B5EF4-FFF2-40B4-BE49-F238E27FC236}">
                <a16:creationId xmlns:a16="http://schemas.microsoft.com/office/drawing/2014/main" xmlns="" id="{00000000-0008-0000-0300-00001B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8" name="Line 347">
            <a:extLst>
              <a:ext uri="{FF2B5EF4-FFF2-40B4-BE49-F238E27FC236}">
                <a16:creationId xmlns:a16="http://schemas.microsoft.com/office/drawing/2014/main" xmlns="" id="{00000000-0008-0000-0300-00001C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9" name="Line 348">
            <a:extLst>
              <a:ext uri="{FF2B5EF4-FFF2-40B4-BE49-F238E27FC236}">
                <a16:creationId xmlns:a16="http://schemas.microsoft.com/office/drawing/2014/main" xmlns="" id="{00000000-0008-0000-0300-00001D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310" name="Group 349">
          <a:extLst>
            <a:ext uri="{FF2B5EF4-FFF2-40B4-BE49-F238E27FC236}">
              <a16:creationId xmlns:a16="http://schemas.microsoft.com/office/drawing/2014/main" xmlns="" id="{00000000-0008-0000-0300-00001E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311" name="Line 350">
            <a:extLst>
              <a:ext uri="{FF2B5EF4-FFF2-40B4-BE49-F238E27FC236}">
                <a16:creationId xmlns:a16="http://schemas.microsoft.com/office/drawing/2014/main" xmlns="" id="{00000000-0008-0000-0300-00001F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2" name="Line 351">
            <a:extLst>
              <a:ext uri="{FF2B5EF4-FFF2-40B4-BE49-F238E27FC236}">
                <a16:creationId xmlns:a16="http://schemas.microsoft.com/office/drawing/2014/main" xmlns="" id="{00000000-0008-0000-0300-000020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3" name="Line 352">
            <a:extLst>
              <a:ext uri="{FF2B5EF4-FFF2-40B4-BE49-F238E27FC236}">
                <a16:creationId xmlns:a16="http://schemas.microsoft.com/office/drawing/2014/main" xmlns="" id="{00000000-0008-0000-0300-000021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314" name="Group 353">
          <a:extLst>
            <a:ext uri="{FF2B5EF4-FFF2-40B4-BE49-F238E27FC236}">
              <a16:creationId xmlns:a16="http://schemas.microsoft.com/office/drawing/2014/main" xmlns="" id="{00000000-0008-0000-0300-000022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315" name="Line 354">
            <a:extLst>
              <a:ext uri="{FF2B5EF4-FFF2-40B4-BE49-F238E27FC236}">
                <a16:creationId xmlns:a16="http://schemas.microsoft.com/office/drawing/2014/main" xmlns="" id="{00000000-0008-0000-0300-000023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6" name="Line 355">
            <a:extLst>
              <a:ext uri="{FF2B5EF4-FFF2-40B4-BE49-F238E27FC236}">
                <a16:creationId xmlns:a16="http://schemas.microsoft.com/office/drawing/2014/main" xmlns="" id="{00000000-0008-0000-0300-000024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7" name="Line 356">
            <a:extLst>
              <a:ext uri="{FF2B5EF4-FFF2-40B4-BE49-F238E27FC236}">
                <a16:creationId xmlns:a16="http://schemas.microsoft.com/office/drawing/2014/main" xmlns="" id="{00000000-0008-0000-0300-000025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318" name="Group 357">
          <a:extLst>
            <a:ext uri="{FF2B5EF4-FFF2-40B4-BE49-F238E27FC236}">
              <a16:creationId xmlns:a16="http://schemas.microsoft.com/office/drawing/2014/main" xmlns="" id="{00000000-0008-0000-0300-000026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319" name="Line 358">
            <a:extLst>
              <a:ext uri="{FF2B5EF4-FFF2-40B4-BE49-F238E27FC236}">
                <a16:creationId xmlns:a16="http://schemas.microsoft.com/office/drawing/2014/main" xmlns="" id="{00000000-0008-0000-0300-000027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0" name="Line 359">
            <a:extLst>
              <a:ext uri="{FF2B5EF4-FFF2-40B4-BE49-F238E27FC236}">
                <a16:creationId xmlns:a16="http://schemas.microsoft.com/office/drawing/2014/main" xmlns="" id="{00000000-0008-0000-0300-000028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1" name="Line 360">
            <a:extLst>
              <a:ext uri="{FF2B5EF4-FFF2-40B4-BE49-F238E27FC236}">
                <a16:creationId xmlns:a16="http://schemas.microsoft.com/office/drawing/2014/main" xmlns="" id="{00000000-0008-0000-0300-000029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322" name="Group 361">
          <a:extLst>
            <a:ext uri="{FF2B5EF4-FFF2-40B4-BE49-F238E27FC236}">
              <a16:creationId xmlns:a16="http://schemas.microsoft.com/office/drawing/2014/main" xmlns="" id="{00000000-0008-0000-0300-00002A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323" name="Line 362">
            <a:extLst>
              <a:ext uri="{FF2B5EF4-FFF2-40B4-BE49-F238E27FC236}">
                <a16:creationId xmlns:a16="http://schemas.microsoft.com/office/drawing/2014/main" xmlns="" id="{00000000-0008-0000-0300-00002B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4" name="Line 363">
            <a:extLst>
              <a:ext uri="{FF2B5EF4-FFF2-40B4-BE49-F238E27FC236}">
                <a16:creationId xmlns:a16="http://schemas.microsoft.com/office/drawing/2014/main" xmlns="" id="{00000000-0008-0000-0300-00002C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5" name="Line 364">
            <a:extLst>
              <a:ext uri="{FF2B5EF4-FFF2-40B4-BE49-F238E27FC236}">
                <a16:creationId xmlns:a16="http://schemas.microsoft.com/office/drawing/2014/main" xmlns="" id="{00000000-0008-0000-0300-00002D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326" name="Group 365">
          <a:extLst>
            <a:ext uri="{FF2B5EF4-FFF2-40B4-BE49-F238E27FC236}">
              <a16:creationId xmlns:a16="http://schemas.microsoft.com/office/drawing/2014/main" xmlns="" id="{00000000-0008-0000-0300-00002E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327" name="Line 366">
            <a:extLst>
              <a:ext uri="{FF2B5EF4-FFF2-40B4-BE49-F238E27FC236}">
                <a16:creationId xmlns:a16="http://schemas.microsoft.com/office/drawing/2014/main" xmlns="" id="{00000000-0008-0000-0300-00002F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8" name="Line 367">
            <a:extLst>
              <a:ext uri="{FF2B5EF4-FFF2-40B4-BE49-F238E27FC236}">
                <a16:creationId xmlns:a16="http://schemas.microsoft.com/office/drawing/2014/main" xmlns="" id="{00000000-0008-0000-0300-000030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9" name="Line 368">
            <a:extLst>
              <a:ext uri="{FF2B5EF4-FFF2-40B4-BE49-F238E27FC236}">
                <a16:creationId xmlns:a16="http://schemas.microsoft.com/office/drawing/2014/main" xmlns="" id="{00000000-0008-0000-0300-000031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330" name="Group 369">
          <a:extLst>
            <a:ext uri="{FF2B5EF4-FFF2-40B4-BE49-F238E27FC236}">
              <a16:creationId xmlns:a16="http://schemas.microsoft.com/office/drawing/2014/main" xmlns="" id="{00000000-0008-0000-0300-000032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331" name="Line 370">
            <a:extLst>
              <a:ext uri="{FF2B5EF4-FFF2-40B4-BE49-F238E27FC236}">
                <a16:creationId xmlns:a16="http://schemas.microsoft.com/office/drawing/2014/main" xmlns="" id="{00000000-0008-0000-0300-000033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2" name="Line 371">
            <a:extLst>
              <a:ext uri="{FF2B5EF4-FFF2-40B4-BE49-F238E27FC236}">
                <a16:creationId xmlns:a16="http://schemas.microsoft.com/office/drawing/2014/main" xmlns="" id="{00000000-0008-0000-0300-000034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3" name="Line 372">
            <a:extLst>
              <a:ext uri="{FF2B5EF4-FFF2-40B4-BE49-F238E27FC236}">
                <a16:creationId xmlns:a16="http://schemas.microsoft.com/office/drawing/2014/main" xmlns="" id="{00000000-0008-0000-0300-000035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334" name="Group 373">
          <a:extLst>
            <a:ext uri="{FF2B5EF4-FFF2-40B4-BE49-F238E27FC236}">
              <a16:creationId xmlns:a16="http://schemas.microsoft.com/office/drawing/2014/main" xmlns="" id="{00000000-0008-0000-0300-000036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335" name="Line 374">
            <a:extLst>
              <a:ext uri="{FF2B5EF4-FFF2-40B4-BE49-F238E27FC236}">
                <a16:creationId xmlns:a16="http://schemas.microsoft.com/office/drawing/2014/main" xmlns="" id="{00000000-0008-0000-0300-000037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6" name="Line 375">
            <a:extLst>
              <a:ext uri="{FF2B5EF4-FFF2-40B4-BE49-F238E27FC236}">
                <a16:creationId xmlns:a16="http://schemas.microsoft.com/office/drawing/2014/main" xmlns="" id="{00000000-0008-0000-0300-000038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7" name="Line 376">
            <a:extLst>
              <a:ext uri="{FF2B5EF4-FFF2-40B4-BE49-F238E27FC236}">
                <a16:creationId xmlns:a16="http://schemas.microsoft.com/office/drawing/2014/main" xmlns="" id="{00000000-0008-0000-0300-000039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338" name="Group 377">
          <a:extLst>
            <a:ext uri="{FF2B5EF4-FFF2-40B4-BE49-F238E27FC236}">
              <a16:creationId xmlns:a16="http://schemas.microsoft.com/office/drawing/2014/main" xmlns="" id="{00000000-0008-0000-0300-00003A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339" name="Line 378">
            <a:extLst>
              <a:ext uri="{FF2B5EF4-FFF2-40B4-BE49-F238E27FC236}">
                <a16:creationId xmlns:a16="http://schemas.microsoft.com/office/drawing/2014/main" xmlns="" id="{00000000-0008-0000-0300-00003B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0" name="Line 379">
            <a:extLst>
              <a:ext uri="{FF2B5EF4-FFF2-40B4-BE49-F238E27FC236}">
                <a16:creationId xmlns:a16="http://schemas.microsoft.com/office/drawing/2014/main" xmlns="" id="{00000000-0008-0000-0300-00003C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1" name="Line 380">
            <a:extLst>
              <a:ext uri="{FF2B5EF4-FFF2-40B4-BE49-F238E27FC236}">
                <a16:creationId xmlns:a16="http://schemas.microsoft.com/office/drawing/2014/main" xmlns="" id="{00000000-0008-0000-0300-00003D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342" name="Group 381">
          <a:extLst>
            <a:ext uri="{FF2B5EF4-FFF2-40B4-BE49-F238E27FC236}">
              <a16:creationId xmlns:a16="http://schemas.microsoft.com/office/drawing/2014/main" xmlns="" id="{00000000-0008-0000-0300-00003E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343" name="Line 382">
            <a:extLst>
              <a:ext uri="{FF2B5EF4-FFF2-40B4-BE49-F238E27FC236}">
                <a16:creationId xmlns:a16="http://schemas.microsoft.com/office/drawing/2014/main" xmlns="" id="{00000000-0008-0000-0300-00003F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4" name="Line 383">
            <a:extLst>
              <a:ext uri="{FF2B5EF4-FFF2-40B4-BE49-F238E27FC236}">
                <a16:creationId xmlns:a16="http://schemas.microsoft.com/office/drawing/2014/main" xmlns="" id="{00000000-0008-0000-0300-000040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5" name="Line 384">
            <a:extLst>
              <a:ext uri="{FF2B5EF4-FFF2-40B4-BE49-F238E27FC236}">
                <a16:creationId xmlns:a16="http://schemas.microsoft.com/office/drawing/2014/main" xmlns="" id="{00000000-0008-0000-0300-000041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346" name="Group 385">
          <a:extLst>
            <a:ext uri="{FF2B5EF4-FFF2-40B4-BE49-F238E27FC236}">
              <a16:creationId xmlns:a16="http://schemas.microsoft.com/office/drawing/2014/main" xmlns="" id="{00000000-0008-0000-0300-000042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347" name="Line 386">
            <a:extLst>
              <a:ext uri="{FF2B5EF4-FFF2-40B4-BE49-F238E27FC236}">
                <a16:creationId xmlns:a16="http://schemas.microsoft.com/office/drawing/2014/main" xmlns="" id="{00000000-0008-0000-0300-000043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8" name="Line 387">
            <a:extLst>
              <a:ext uri="{FF2B5EF4-FFF2-40B4-BE49-F238E27FC236}">
                <a16:creationId xmlns:a16="http://schemas.microsoft.com/office/drawing/2014/main" xmlns="" id="{00000000-0008-0000-0300-000044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9" name="Line 388">
            <a:extLst>
              <a:ext uri="{FF2B5EF4-FFF2-40B4-BE49-F238E27FC236}">
                <a16:creationId xmlns:a16="http://schemas.microsoft.com/office/drawing/2014/main" xmlns="" id="{00000000-0008-0000-0300-000045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350" name="Group 389">
          <a:extLst>
            <a:ext uri="{FF2B5EF4-FFF2-40B4-BE49-F238E27FC236}">
              <a16:creationId xmlns:a16="http://schemas.microsoft.com/office/drawing/2014/main" xmlns="" id="{00000000-0008-0000-0300-000046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351" name="Line 390">
            <a:extLst>
              <a:ext uri="{FF2B5EF4-FFF2-40B4-BE49-F238E27FC236}">
                <a16:creationId xmlns:a16="http://schemas.microsoft.com/office/drawing/2014/main" xmlns="" id="{00000000-0008-0000-0300-000047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2" name="Line 391">
            <a:extLst>
              <a:ext uri="{FF2B5EF4-FFF2-40B4-BE49-F238E27FC236}">
                <a16:creationId xmlns:a16="http://schemas.microsoft.com/office/drawing/2014/main" xmlns="" id="{00000000-0008-0000-0300-000048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3" name="Line 392">
            <a:extLst>
              <a:ext uri="{FF2B5EF4-FFF2-40B4-BE49-F238E27FC236}">
                <a16:creationId xmlns:a16="http://schemas.microsoft.com/office/drawing/2014/main" xmlns="" id="{00000000-0008-0000-0300-000049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354" name="Group 393">
          <a:extLst>
            <a:ext uri="{FF2B5EF4-FFF2-40B4-BE49-F238E27FC236}">
              <a16:creationId xmlns:a16="http://schemas.microsoft.com/office/drawing/2014/main" xmlns="" id="{00000000-0008-0000-0300-00004A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355" name="Line 394">
            <a:extLst>
              <a:ext uri="{FF2B5EF4-FFF2-40B4-BE49-F238E27FC236}">
                <a16:creationId xmlns:a16="http://schemas.microsoft.com/office/drawing/2014/main" xmlns="" id="{00000000-0008-0000-0300-00004B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6" name="Line 395">
            <a:extLst>
              <a:ext uri="{FF2B5EF4-FFF2-40B4-BE49-F238E27FC236}">
                <a16:creationId xmlns:a16="http://schemas.microsoft.com/office/drawing/2014/main" xmlns="" id="{00000000-0008-0000-0300-00004C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7" name="Line 396">
            <a:extLst>
              <a:ext uri="{FF2B5EF4-FFF2-40B4-BE49-F238E27FC236}">
                <a16:creationId xmlns:a16="http://schemas.microsoft.com/office/drawing/2014/main" xmlns="" id="{00000000-0008-0000-0300-00004D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358" name="Group 397">
          <a:extLst>
            <a:ext uri="{FF2B5EF4-FFF2-40B4-BE49-F238E27FC236}">
              <a16:creationId xmlns:a16="http://schemas.microsoft.com/office/drawing/2014/main" xmlns="" id="{00000000-0008-0000-0300-00004E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359" name="Line 398">
            <a:extLst>
              <a:ext uri="{FF2B5EF4-FFF2-40B4-BE49-F238E27FC236}">
                <a16:creationId xmlns:a16="http://schemas.microsoft.com/office/drawing/2014/main" xmlns="" id="{00000000-0008-0000-0300-00004F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0" name="Line 399">
            <a:extLst>
              <a:ext uri="{FF2B5EF4-FFF2-40B4-BE49-F238E27FC236}">
                <a16:creationId xmlns:a16="http://schemas.microsoft.com/office/drawing/2014/main" xmlns="" id="{00000000-0008-0000-0300-000050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1" name="Line 400">
            <a:extLst>
              <a:ext uri="{FF2B5EF4-FFF2-40B4-BE49-F238E27FC236}">
                <a16:creationId xmlns:a16="http://schemas.microsoft.com/office/drawing/2014/main" xmlns="" id="{00000000-0008-0000-0300-000051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362" name="Group 401">
          <a:extLst>
            <a:ext uri="{FF2B5EF4-FFF2-40B4-BE49-F238E27FC236}">
              <a16:creationId xmlns:a16="http://schemas.microsoft.com/office/drawing/2014/main" xmlns="" id="{00000000-0008-0000-0300-000052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363" name="Line 402">
            <a:extLst>
              <a:ext uri="{FF2B5EF4-FFF2-40B4-BE49-F238E27FC236}">
                <a16:creationId xmlns:a16="http://schemas.microsoft.com/office/drawing/2014/main" xmlns="" id="{00000000-0008-0000-0300-000053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4" name="Line 403">
            <a:extLst>
              <a:ext uri="{FF2B5EF4-FFF2-40B4-BE49-F238E27FC236}">
                <a16:creationId xmlns:a16="http://schemas.microsoft.com/office/drawing/2014/main" xmlns="" id="{00000000-0008-0000-0300-000054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5" name="Line 404">
            <a:extLst>
              <a:ext uri="{FF2B5EF4-FFF2-40B4-BE49-F238E27FC236}">
                <a16:creationId xmlns:a16="http://schemas.microsoft.com/office/drawing/2014/main" xmlns="" id="{00000000-0008-0000-0300-000055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366" name="Group 405">
          <a:extLst>
            <a:ext uri="{FF2B5EF4-FFF2-40B4-BE49-F238E27FC236}">
              <a16:creationId xmlns:a16="http://schemas.microsoft.com/office/drawing/2014/main" xmlns="" id="{00000000-0008-0000-0300-000056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367" name="Line 406">
            <a:extLst>
              <a:ext uri="{FF2B5EF4-FFF2-40B4-BE49-F238E27FC236}">
                <a16:creationId xmlns:a16="http://schemas.microsoft.com/office/drawing/2014/main" xmlns="" id="{00000000-0008-0000-0300-000057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8" name="Line 407">
            <a:extLst>
              <a:ext uri="{FF2B5EF4-FFF2-40B4-BE49-F238E27FC236}">
                <a16:creationId xmlns:a16="http://schemas.microsoft.com/office/drawing/2014/main" xmlns="" id="{00000000-0008-0000-0300-000058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9" name="Line 408">
            <a:extLst>
              <a:ext uri="{FF2B5EF4-FFF2-40B4-BE49-F238E27FC236}">
                <a16:creationId xmlns:a16="http://schemas.microsoft.com/office/drawing/2014/main" xmlns="" id="{00000000-0008-0000-0300-000059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370" name="Group 409">
          <a:extLst>
            <a:ext uri="{FF2B5EF4-FFF2-40B4-BE49-F238E27FC236}">
              <a16:creationId xmlns:a16="http://schemas.microsoft.com/office/drawing/2014/main" xmlns="" id="{00000000-0008-0000-0300-00005A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371" name="Line 410">
            <a:extLst>
              <a:ext uri="{FF2B5EF4-FFF2-40B4-BE49-F238E27FC236}">
                <a16:creationId xmlns:a16="http://schemas.microsoft.com/office/drawing/2014/main" xmlns="" id="{00000000-0008-0000-0300-00005B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2" name="Line 411">
            <a:extLst>
              <a:ext uri="{FF2B5EF4-FFF2-40B4-BE49-F238E27FC236}">
                <a16:creationId xmlns:a16="http://schemas.microsoft.com/office/drawing/2014/main" xmlns="" id="{00000000-0008-0000-0300-00005C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3" name="Line 412">
            <a:extLst>
              <a:ext uri="{FF2B5EF4-FFF2-40B4-BE49-F238E27FC236}">
                <a16:creationId xmlns:a16="http://schemas.microsoft.com/office/drawing/2014/main" xmlns="" id="{00000000-0008-0000-0300-00005D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374" name="Group 413">
          <a:extLst>
            <a:ext uri="{FF2B5EF4-FFF2-40B4-BE49-F238E27FC236}">
              <a16:creationId xmlns:a16="http://schemas.microsoft.com/office/drawing/2014/main" xmlns="" id="{00000000-0008-0000-0300-00005E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375" name="Line 414">
            <a:extLst>
              <a:ext uri="{FF2B5EF4-FFF2-40B4-BE49-F238E27FC236}">
                <a16:creationId xmlns:a16="http://schemas.microsoft.com/office/drawing/2014/main" xmlns="" id="{00000000-0008-0000-0300-00005F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6" name="Line 415">
            <a:extLst>
              <a:ext uri="{FF2B5EF4-FFF2-40B4-BE49-F238E27FC236}">
                <a16:creationId xmlns:a16="http://schemas.microsoft.com/office/drawing/2014/main" xmlns="" id="{00000000-0008-0000-0300-000060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7" name="Line 416">
            <a:extLst>
              <a:ext uri="{FF2B5EF4-FFF2-40B4-BE49-F238E27FC236}">
                <a16:creationId xmlns:a16="http://schemas.microsoft.com/office/drawing/2014/main" xmlns="" id="{00000000-0008-0000-0300-000061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378" name="Group 417">
          <a:extLst>
            <a:ext uri="{FF2B5EF4-FFF2-40B4-BE49-F238E27FC236}">
              <a16:creationId xmlns:a16="http://schemas.microsoft.com/office/drawing/2014/main" xmlns="" id="{00000000-0008-0000-0300-000062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379" name="Line 418">
            <a:extLst>
              <a:ext uri="{FF2B5EF4-FFF2-40B4-BE49-F238E27FC236}">
                <a16:creationId xmlns:a16="http://schemas.microsoft.com/office/drawing/2014/main" xmlns="" id="{00000000-0008-0000-0300-000063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0" name="Line 419">
            <a:extLst>
              <a:ext uri="{FF2B5EF4-FFF2-40B4-BE49-F238E27FC236}">
                <a16:creationId xmlns:a16="http://schemas.microsoft.com/office/drawing/2014/main" xmlns="" id="{00000000-0008-0000-0300-000064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1" name="Line 420">
            <a:extLst>
              <a:ext uri="{FF2B5EF4-FFF2-40B4-BE49-F238E27FC236}">
                <a16:creationId xmlns:a16="http://schemas.microsoft.com/office/drawing/2014/main" xmlns="" id="{00000000-0008-0000-0300-000065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382" name="Group 421">
          <a:extLst>
            <a:ext uri="{FF2B5EF4-FFF2-40B4-BE49-F238E27FC236}">
              <a16:creationId xmlns:a16="http://schemas.microsoft.com/office/drawing/2014/main" xmlns="" id="{00000000-0008-0000-0300-000066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383" name="Line 422">
            <a:extLst>
              <a:ext uri="{FF2B5EF4-FFF2-40B4-BE49-F238E27FC236}">
                <a16:creationId xmlns:a16="http://schemas.microsoft.com/office/drawing/2014/main" xmlns="" id="{00000000-0008-0000-0300-000067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4" name="Line 423">
            <a:extLst>
              <a:ext uri="{FF2B5EF4-FFF2-40B4-BE49-F238E27FC236}">
                <a16:creationId xmlns:a16="http://schemas.microsoft.com/office/drawing/2014/main" xmlns="" id="{00000000-0008-0000-0300-000068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5" name="Line 424">
            <a:extLst>
              <a:ext uri="{FF2B5EF4-FFF2-40B4-BE49-F238E27FC236}">
                <a16:creationId xmlns:a16="http://schemas.microsoft.com/office/drawing/2014/main" xmlns="" id="{00000000-0008-0000-0300-000069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386" name="Group 425">
          <a:extLst>
            <a:ext uri="{FF2B5EF4-FFF2-40B4-BE49-F238E27FC236}">
              <a16:creationId xmlns:a16="http://schemas.microsoft.com/office/drawing/2014/main" xmlns="" id="{00000000-0008-0000-0300-00006A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387" name="Line 426">
            <a:extLst>
              <a:ext uri="{FF2B5EF4-FFF2-40B4-BE49-F238E27FC236}">
                <a16:creationId xmlns:a16="http://schemas.microsoft.com/office/drawing/2014/main" xmlns="" id="{00000000-0008-0000-0300-00006B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8" name="Line 427">
            <a:extLst>
              <a:ext uri="{FF2B5EF4-FFF2-40B4-BE49-F238E27FC236}">
                <a16:creationId xmlns:a16="http://schemas.microsoft.com/office/drawing/2014/main" xmlns="" id="{00000000-0008-0000-0300-00006C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9" name="Line 428">
            <a:extLst>
              <a:ext uri="{FF2B5EF4-FFF2-40B4-BE49-F238E27FC236}">
                <a16:creationId xmlns:a16="http://schemas.microsoft.com/office/drawing/2014/main" xmlns="" id="{00000000-0008-0000-0300-00006D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390" name="Group 429">
          <a:extLst>
            <a:ext uri="{FF2B5EF4-FFF2-40B4-BE49-F238E27FC236}">
              <a16:creationId xmlns:a16="http://schemas.microsoft.com/office/drawing/2014/main" xmlns="" id="{00000000-0008-0000-0300-00006E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391" name="Line 430">
            <a:extLst>
              <a:ext uri="{FF2B5EF4-FFF2-40B4-BE49-F238E27FC236}">
                <a16:creationId xmlns:a16="http://schemas.microsoft.com/office/drawing/2014/main" xmlns="" id="{00000000-0008-0000-0300-00006F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2" name="Line 431">
            <a:extLst>
              <a:ext uri="{FF2B5EF4-FFF2-40B4-BE49-F238E27FC236}">
                <a16:creationId xmlns:a16="http://schemas.microsoft.com/office/drawing/2014/main" xmlns="" id="{00000000-0008-0000-0300-000070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3" name="Line 432">
            <a:extLst>
              <a:ext uri="{FF2B5EF4-FFF2-40B4-BE49-F238E27FC236}">
                <a16:creationId xmlns:a16="http://schemas.microsoft.com/office/drawing/2014/main" xmlns="" id="{00000000-0008-0000-0300-000071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394" name="Group 433">
          <a:extLst>
            <a:ext uri="{FF2B5EF4-FFF2-40B4-BE49-F238E27FC236}">
              <a16:creationId xmlns:a16="http://schemas.microsoft.com/office/drawing/2014/main" xmlns="" id="{00000000-0008-0000-0300-000072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395" name="Line 434">
            <a:extLst>
              <a:ext uri="{FF2B5EF4-FFF2-40B4-BE49-F238E27FC236}">
                <a16:creationId xmlns:a16="http://schemas.microsoft.com/office/drawing/2014/main" xmlns="" id="{00000000-0008-0000-0300-000073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6" name="Line 435">
            <a:extLst>
              <a:ext uri="{FF2B5EF4-FFF2-40B4-BE49-F238E27FC236}">
                <a16:creationId xmlns:a16="http://schemas.microsoft.com/office/drawing/2014/main" xmlns="" id="{00000000-0008-0000-0300-000074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7" name="Line 436">
            <a:extLst>
              <a:ext uri="{FF2B5EF4-FFF2-40B4-BE49-F238E27FC236}">
                <a16:creationId xmlns:a16="http://schemas.microsoft.com/office/drawing/2014/main" xmlns="" id="{00000000-0008-0000-0300-000075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398" name="Group 437">
          <a:extLst>
            <a:ext uri="{FF2B5EF4-FFF2-40B4-BE49-F238E27FC236}">
              <a16:creationId xmlns:a16="http://schemas.microsoft.com/office/drawing/2014/main" xmlns="" id="{00000000-0008-0000-0300-000076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399" name="Line 438">
            <a:extLst>
              <a:ext uri="{FF2B5EF4-FFF2-40B4-BE49-F238E27FC236}">
                <a16:creationId xmlns:a16="http://schemas.microsoft.com/office/drawing/2014/main" xmlns="" id="{00000000-0008-0000-0300-000077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0" name="Line 439">
            <a:extLst>
              <a:ext uri="{FF2B5EF4-FFF2-40B4-BE49-F238E27FC236}">
                <a16:creationId xmlns:a16="http://schemas.microsoft.com/office/drawing/2014/main" xmlns="" id="{00000000-0008-0000-0300-000078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1" name="Line 440">
            <a:extLst>
              <a:ext uri="{FF2B5EF4-FFF2-40B4-BE49-F238E27FC236}">
                <a16:creationId xmlns:a16="http://schemas.microsoft.com/office/drawing/2014/main" xmlns="" id="{00000000-0008-0000-0300-000079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402" name="Group 441">
          <a:extLst>
            <a:ext uri="{FF2B5EF4-FFF2-40B4-BE49-F238E27FC236}">
              <a16:creationId xmlns:a16="http://schemas.microsoft.com/office/drawing/2014/main" xmlns="" id="{00000000-0008-0000-0300-00007A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403" name="Line 442">
            <a:extLst>
              <a:ext uri="{FF2B5EF4-FFF2-40B4-BE49-F238E27FC236}">
                <a16:creationId xmlns:a16="http://schemas.microsoft.com/office/drawing/2014/main" xmlns="" id="{00000000-0008-0000-0300-00007B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4" name="Line 443">
            <a:extLst>
              <a:ext uri="{FF2B5EF4-FFF2-40B4-BE49-F238E27FC236}">
                <a16:creationId xmlns:a16="http://schemas.microsoft.com/office/drawing/2014/main" xmlns="" id="{00000000-0008-0000-0300-00007C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5" name="Line 444">
            <a:extLst>
              <a:ext uri="{FF2B5EF4-FFF2-40B4-BE49-F238E27FC236}">
                <a16:creationId xmlns:a16="http://schemas.microsoft.com/office/drawing/2014/main" xmlns="" id="{00000000-0008-0000-0300-00007D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406" name="Group 445">
          <a:extLst>
            <a:ext uri="{FF2B5EF4-FFF2-40B4-BE49-F238E27FC236}">
              <a16:creationId xmlns:a16="http://schemas.microsoft.com/office/drawing/2014/main" xmlns="" id="{00000000-0008-0000-0300-00007E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407" name="Line 446">
            <a:extLst>
              <a:ext uri="{FF2B5EF4-FFF2-40B4-BE49-F238E27FC236}">
                <a16:creationId xmlns:a16="http://schemas.microsoft.com/office/drawing/2014/main" xmlns="" id="{00000000-0008-0000-0300-00007F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8" name="Line 447">
            <a:extLst>
              <a:ext uri="{FF2B5EF4-FFF2-40B4-BE49-F238E27FC236}">
                <a16:creationId xmlns:a16="http://schemas.microsoft.com/office/drawing/2014/main" xmlns="" id="{00000000-0008-0000-0300-000080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9" name="Line 448">
            <a:extLst>
              <a:ext uri="{FF2B5EF4-FFF2-40B4-BE49-F238E27FC236}">
                <a16:creationId xmlns:a16="http://schemas.microsoft.com/office/drawing/2014/main" xmlns="" id="{00000000-0008-0000-0300-000081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410" name="Group 449">
          <a:extLst>
            <a:ext uri="{FF2B5EF4-FFF2-40B4-BE49-F238E27FC236}">
              <a16:creationId xmlns:a16="http://schemas.microsoft.com/office/drawing/2014/main" xmlns="" id="{00000000-0008-0000-0300-000082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411" name="Line 450">
            <a:extLst>
              <a:ext uri="{FF2B5EF4-FFF2-40B4-BE49-F238E27FC236}">
                <a16:creationId xmlns:a16="http://schemas.microsoft.com/office/drawing/2014/main" xmlns="" id="{00000000-0008-0000-0300-000083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2" name="Line 451">
            <a:extLst>
              <a:ext uri="{FF2B5EF4-FFF2-40B4-BE49-F238E27FC236}">
                <a16:creationId xmlns:a16="http://schemas.microsoft.com/office/drawing/2014/main" xmlns="" id="{00000000-0008-0000-0300-000084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3" name="Line 452">
            <a:extLst>
              <a:ext uri="{FF2B5EF4-FFF2-40B4-BE49-F238E27FC236}">
                <a16:creationId xmlns:a16="http://schemas.microsoft.com/office/drawing/2014/main" xmlns="" id="{00000000-0008-0000-0300-000085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414" name="Group 453">
          <a:extLst>
            <a:ext uri="{FF2B5EF4-FFF2-40B4-BE49-F238E27FC236}">
              <a16:creationId xmlns:a16="http://schemas.microsoft.com/office/drawing/2014/main" xmlns="" id="{00000000-0008-0000-0300-000086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415" name="Line 454">
            <a:extLst>
              <a:ext uri="{FF2B5EF4-FFF2-40B4-BE49-F238E27FC236}">
                <a16:creationId xmlns:a16="http://schemas.microsoft.com/office/drawing/2014/main" xmlns="" id="{00000000-0008-0000-0300-000087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6" name="Line 455">
            <a:extLst>
              <a:ext uri="{FF2B5EF4-FFF2-40B4-BE49-F238E27FC236}">
                <a16:creationId xmlns:a16="http://schemas.microsoft.com/office/drawing/2014/main" xmlns="" id="{00000000-0008-0000-0300-000088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7" name="Line 456">
            <a:extLst>
              <a:ext uri="{FF2B5EF4-FFF2-40B4-BE49-F238E27FC236}">
                <a16:creationId xmlns:a16="http://schemas.microsoft.com/office/drawing/2014/main" xmlns="" id="{00000000-0008-0000-0300-000089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418" name="Group 457">
          <a:extLst>
            <a:ext uri="{FF2B5EF4-FFF2-40B4-BE49-F238E27FC236}">
              <a16:creationId xmlns:a16="http://schemas.microsoft.com/office/drawing/2014/main" xmlns="" id="{00000000-0008-0000-0300-00008A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419" name="Line 458">
            <a:extLst>
              <a:ext uri="{FF2B5EF4-FFF2-40B4-BE49-F238E27FC236}">
                <a16:creationId xmlns:a16="http://schemas.microsoft.com/office/drawing/2014/main" xmlns="" id="{00000000-0008-0000-0300-00008B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0" name="Line 459">
            <a:extLst>
              <a:ext uri="{FF2B5EF4-FFF2-40B4-BE49-F238E27FC236}">
                <a16:creationId xmlns:a16="http://schemas.microsoft.com/office/drawing/2014/main" xmlns="" id="{00000000-0008-0000-0300-00008C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1" name="Line 460">
            <a:extLst>
              <a:ext uri="{FF2B5EF4-FFF2-40B4-BE49-F238E27FC236}">
                <a16:creationId xmlns:a16="http://schemas.microsoft.com/office/drawing/2014/main" xmlns="" id="{00000000-0008-0000-0300-00008D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422" name="Group 461">
          <a:extLst>
            <a:ext uri="{FF2B5EF4-FFF2-40B4-BE49-F238E27FC236}">
              <a16:creationId xmlns:a16="http://schemas.microsoft.com/office/drawing/2014/main" xmlns="" id="{00000000-0008-0000-0300-00008E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423" name="Line 462">
            <a:extLst>
              <a:ext uri="{FF2B5EF4-FFF2-40B4-BE49-F238E27FC236}">
                <a16:creationId xmlns:a16="http://schemas.microsoft.com/office/drawing/2014/main" xmlns="" id="{00000000-0008-0000-0300-00008F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4" name="Line 463">
            <a:extLst>
              <a:ext uri="{FF2B5EF4-FFF2-40B4-BE49-F238E27FC236}">
                <a16:creationId xmlns:a16="http://schemas.microsoft.com/office/drawing/2014/main" xmlns="" id="{00000000-0008-0000-0300-000090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5" name="Line 464">
            <a:extLst>
              <a:ext uri="{FF2B5EF4-FFF2-40B4-BE49-F238E27FC236}">
                <a16:creationId xmlns:a16="http://schemas.microsoft.com/office/drawing/2014/main" xmlns="" id="{00000000-0008-0000-0300-000091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426" name="Group 465">
          <a:extLst>
            <a:ext uri="{FF2B5EF4-FFF2-40B4-BE49-F238E27FC236}">
              <a16:creationId xmlns:a16="http://schemas.microsoft.com/office/drawing/2014/main" xmlns="" id="{00000000-0008-0000-0300-000092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427" name="Line 466">
            <a:extLst>
              <a:ext uri="{FF2B5EF4-FFF2-40B4-BE49-F238E27FC236}">
                <a16:creationId xmlns:a16="http://schemas.microsoft.com/office/drawing/2014/main" xmlns="" id="{00000000-0008-0000-0300-000093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8" name="Line 467">
            <a:extLst>
              <a:ext uri="{FF2B5EF4-FFF2-40B4-BE49-F238E27FC236}">
                <a16:creationId xmlns:a16="http://schemas.microsoft.com/office/drawing/2014/main" xmlns="" id="{00000000-0008-0000-0300-000094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9" name="Line 468">
            <a:extLst>
              <a:ext uri="{FF2B5EF4-FFF2-40B4-BE49-F238E27FC236}">
                <a16:creationId xmlns:a16="http://schemas.microsoft.com/office/drawing/2014/main" xmlns="" id="{00000000-0008-0000-0300-000095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430" name="Group 469">
          <a:extLst>
            <a:ext uri="{FF2B5EF4-FFF2-40B4-BE49-F238E27FC236}">
              <a16:creationId xmlns:a16="http://schemas.microsoft.com/office/drawing/2014/main" xmlns="" id="{00000000-0008-0000-0300-000096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431" name="Line 470">
            <a:extLst>
              <a:ext uri="{FF2B5EF4-FFF2-40B4-BE49-F238E27FC236}">
                <a16:creationId xmlns:a16="http://schemas.microsoft.com/office/drawing/2014/main" xmlns="" id="{00000000-0008-0000-0300-000097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2" name="Line 471">
            <a:extLst>
              <a:ext uri="{FF2B5EF4-FFF2-40B4-BE49-F238E27FC236}">
                <a16:creationId xmlns:a16="http://schemas.microsoft.com/office/drawing/2014/main" xmlns="" id="{00000000-0008-0000-0300-000098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3" name="Line 472">
            <a:extLst>
              <a:ext uri="{FF2B5EF4-FFF2-40B4-BE49-F238E27FC236}">
                <a16:creationId xmlns:a16="http://schemas.microsoft.com/office/drawing/2014/main" xmlns="" id="{00000000-0008-0000-0300-000099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434" name="Group 473">
          <a:extLst>
            <a:ext uri="{FF2B5EF4-FFF2-40B4-BE49-F238E27FC236}">
              <a16:creationId xmlns:a16="http://schemas.microsoft.com/office/drawing/2014/main" xmlns="" id="{00000000-0008-0000-0300-00009A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435" name="Line 474">
            <a:extLst>
              <a:ext uri="{FF2B5EF4-FFF2-40B4-BE49-F238E27FC236}">
                <a16:creationId xmlns:a16="http://schemas.microsoft.com/office/drawing/2014/main" xmlns="" id="{00000000-0008-0000-0300-00009B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6" name="Line 475">
            <a:extLst>
              <a:ext uri="{FF2B5EF4-FFF2-40B4-BE49-F238E27FC236}">
                <a16:creationId xmlns:a16="http://schemas.microsoft.com/office/drawing/2014/main" xmlns="" id="{00000000-0008-0000-0300-00009C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7" name="Line 476">
            <a:extLst>
              <a:ext uri="{FF2B5EF4-FFF2-40B4-BE49-F238E27FC236}">
                <a16:creationId xmlns:a16="http://schemas.microsoft.com/office/drawing/2014/main" xmlns="" id="{00000000-0008-0000-0300-00009D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438" name="Group 477">
          <a:extLst>
            <a:ext uri="{FF2B5EF4-FFF2-40B4-BE49-F238E27FC236}">
              <a16:creationId xmlns:a16="http://schemas.microsoft.com/office/drawing/2014/main" xmlns="" id="{00000000-0008-0000-0300-00009E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439" name="Line 478">
            <a:extLst>
              <a:ext uri="{FF2B5EF4-FFF2-40B4-BE49-F238E27FC236}">
                <a16:creationId xmlns:a16="http://schemas.microsoft.com/office/drawing/2014/main" xmlns="" id="{00000000-0008-0000-0300-00009F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0" name="Line 479">
            <a:extLst>
              <a:ext uri="{FF2B5EF4-FFF2-40B4-BE49-F238E27FC236}">
                <a16:creationId xmlns:a16="http://schemas.microsoft.com/office/drawing/2014/main" xmlns="" id="{00000000-0008-0000-0300-0000A0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1" name="Line 480">
            <a:extLst>
              <a:ext uri="{FF2B5EF4-FFF2-40B4-BE49-F238E27FC236}">
                <a16:creationId xmlns:a16="http://schemas.microsoft.com/office/drawing/2014/main" xmlns="" id="{00000000-0008-0000-0300-0000A1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442" name="Group 481">
          <a:extLst>
            <a:ext uri="{FF2B5EF4-FFF2-40B4-BE49-F238E27FC236}">
              <a16:creationId xmlns:a16="http://schemas.microsoft.com/office/drawing/2014/main" xmlns="" id="{00000000-0008-0000-0300-0000A2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443" name="Line 482">
            <a:extLst>
              <a:ext uri="{FF2B5EF4-FFF2-40B4-BE49-F238E27FC236}">
                <a16:creationId xmlns:a16="http://schemas.microsoft.com/office/drawing/2014/main" xmlns="" id="{00000000-0008-0000-0300-0000A3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4" name="Line 483">
            <a:extLst>
              <a:ext uri="{FF2B5EF4-FFF2-40B4-BE49-F238E27FC236}">
                <a16:creationId xmlns:a16="http://schemas.microsoft.com/office/drawing/2014/main" xmlns="" id="{00000000-0008-0000-0300-0000A4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5" name="Line 484">
            <a:extLst>
              <a:ext uri="{FF2B5EF4-FFF2-40B4-BE49-F238E27FC236}">
                <a16:creationId xmlns:a16="http://schemas.microsoft.com/office/drawing/2014/main" xmlns="" id="{00000000-0008-0000-0300-0000A5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446" name="Group 485">
          <a:extLst>
            <a:ext uri="{FF2B5EF4-FFF2-40B4-BE49-F238E27FC236}">
              <a16:creationId xmlns:a16="http://schemas.microsoft.com/office/drawing/2014/main" xmlns="" id="{00000000-0008-0000-0300-0000A6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447" name="Line 486">
            <a:extLst>
              <a:ext uri="{FF2B5EF4-FFF2-40B4-BE49-F238E27FC236}">
                <a16:creationId xmlns:a16="http://schemas.microsoft.com/office/drawing/2014/main" xmlns="" id="{00000000-0008-0000-0300-0000A7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8" name="Line 487">
            <a:extLst>
              <a:ext uri="{FF2B5EF4-FFF2-40B4-BE49-F238E27FC236}">
                <a16:creationId xmlns:a16="http://schemas.microsoft.com/office/drawing/2014/main" xmlns="" id="{00000000-0008-0000-0300-0000A8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9" name="Line 488">
            <a:extLst>
              <a:ext uri="{FF2B5EF4-FFF2-40B4-BE49-F238E27FC236}">
                <a16:creationId xmlns:a16="http://schemas.microsoft.com/office/drawing/2014/main" xmlns="" id="{00000000-0008-0000-0300-0000A9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450" name="Group 489">
          <a:extLst>
            <a:ext uri="{FF2B5EF4-FFF2-40B4-BE49-F238E27FC236}">
              <a16:creationId xmlns:a16="http://schemas.microsoft.com/office/drawing/2014/main" xmlns="" id="{00000000-0008-0000-0300-0000AA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451" name="Line 490">
            <a:extLst>
              <a:ext uri="{FF2B5EF4-FFF2-40B4-BE49-F238E27FC236}">
                <a16:creationId xmlns:a16="http://schemas.microsoft.com/office/drawing/2014/main" xmlns="" id="{00000000-0008-0000-0300-0000AB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2" name="Line 491">
            <a:extLst>
              <a:ext uri="{FF2B5EF4-FFF2-40B4-BE49-F238E27FC236}">
                <a16:creationId xmlns:a16="http://schemas.microsoft.com/office/drawing/2014/main" xmlns="" id="{00000000-0008-0000-0300-0000AC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3" name="Line 492">
            <a:extLst>
              <a:ext uri="{FF2B5EF4-FFF2-40B4-BE49-F238E27FC236}">
                <a16:creationId xmlns:a16="http://schemas.microsoft.com/office/drawing/2014/main" xmlns="" id="{00000000-0008-0000-0300-0000AD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454" name="Group 493">
          <a:extLst>
            <a:ext uri="{FF2B5EF4-FFF2-40B4-BE49-F238E27FC236}">
              <a16:creationId xmlns:a16="http://schemas.microsoft.com/office/drawing/2014/main" xmlns="" id="{00000000-0008-0000-0300-0000AE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455" name="Line 494">
            <a:extLst>
              <a:ext uri="{FF2B5EF4-FFF2-40B4-BE49-F238E27FC236}">
                <a16:creationId xmlns:a16="http://schemas.microsoft.com/office/drawing/2014/main" xmlns="" id="{00000000-0008-0000-0300-0000AF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6" name="Line 495">
            <a:extLst>
              <a:ext uri="{FF2B5EF4-FFF2-40B4-BE49-F238E27FC236}">
                <a16:creationId xmlns:a16="http://schemas.microsoft.com/office/drawing/2014/main" xmlns="" id="{00000000-0008-0000-0300-0000B0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7" name="Line 496">
            <a:extLst>
              <a:ext uri="{FF2B5EF4-FFF2-40B4-BE49-F238E27FC236}">
                <a16:creationId xmlns:a16="http://schemas.microsoft.com/office/drawing/2014/main" xmlns="" id="{00000000-0008-0000-0300-0000B1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458" name="Group 497">
          <a:extLst>
            <a:ext uri="{FF2B5EF4-FFF2-40B4-BE49-F238E27FC236}">
              <a16:creationId xmlns:a16="http://schemas.microsoft.com/office/drawing/2014/main" xmlns="" id="{00000000-0008-0000-0300-0000B2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459" name="Line 498">
            <a:extLst>
              <a:ext uri="{FF2B5EF4-FFF2-40B4-BE49-F238E27FC236}">
                <a16:creationId xmlns:a16="http://schemas.microsoft.com/office/drawing/2014/main" xmlns="" id="{00000000-0008-0000-0300-0000B3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0" name="Line 499">
            <a:extLst>
              <a:ext uri="{FF2B5EF4-FFF2-40B4-BE49-F238E27FC236}">
                <a16:creationId xmlns:a16="http://schemas.microsoft.com/office/drawing/2014/main" xmlns="" id="{00000000-0008-0000-0300-0000B4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1" name="Line 500">
            <a:extLst>
              <a:ext uri="{FF2B5EF4-FFF2-40B4-BE49-F238E27FC236}">
                <a16:creationId xmlns:a16="http://schemas.microsoft.com/office/drawing/2014/main" xmlns="" id="{00000000-0008-0000-0300-0000B5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462" name="Group 501">
          <a:extLst>
            <a:ext uri="{FF2B5EF4-FFF2-40B4-BE49-F238E27FC236}">
              <a16:creationId xmlns:a16="http://schemas.microsoft.com/office/drawing/2014/main" xmlns="" id="{00000000-0008-0000-0300-0000B6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463" name="Line 502">
            <a:extLst>
              <a:ext uri="{FF2B5EF4-FFF2-40B4-BE49-F238E27FC236}">
                <a16:creationId xmlns:a16="http://schemas.microsoft.com/office/drawing/2014/main" xmlns="" id="{00000000-0008-0000-0300-0000B7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4" name="Line 503">
            <a:extLst>
              <a:ext uri="{FF2B5EF4-FFF2-40B4-BE49-F238E27FC236}">
                <a16:creationId xmlns:a16="http://schemas.microsoft.com/office/drawing/2014/main" xmlns="" id="{00000000-0008-0000-0300-0000B8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5" name="Line 504">
            <a:extLst>
              <a:ext uri="{FF2B5EF4-FFF2-40B4-BE49-F238E27FC236}">
                <a16:creationId xmlns:a16="http://schemas.microsoft.com/office/drawing/2014/main" xmlns="" id="{00000000-0008-0000-0300-0000B9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466" name="Group 505">
          <a:extLst>
            <a:ext uri="{FF2B5EF4-FFF2-40B4-BE49-F238E27FC236}">
              <a16:creationId xmlns:a16="http://schemas.microsoft.com/office/drawing/2014/main" xmlns="" id="{00000000-0008-0000-0300-0000BA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467" name="Line 506">
            <a:extLst>
              <a:ext uri="{FF2B5EF4-FFF2-40B4-BE49-F238E27FC236}">
                <a16:creationId xmlns:a16="http://schemas.microsoft.com/office/drawing/2014/main" xmlns="" id="{00000000-0008-0000-0300-0000BB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8" name="Line 507">
            <a:extLst>
              <a:ext uri="{FF2B5EF4-FFF2-40B4-BE49-F238E27FC236}">
                <a16:creationId xmlns:a16="http://schemas.microsoft.com/office/drawing/2014/main" xmlns="" id="{00000000-0008-0000-0300-0000BC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9" name="Line 508">
            <a:extLst>
              <a:ext uri="{FF2B5EF4-FFF2-40B4-BE49-F238E27FC236}">
                <a16:creationId xmlns:a16="http://schemas.microsoft.com/office/drawing/2014/main" xmlns="" id="{00000000-0008-0000-0300-0000BD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470" name="Group 509">
          <a:extLst>
            <a:ext uri="{FF2B5EF4-FFF2-40B4-BE49-F238E27FC236}">
              <a16:creationId xmlns:a16="http://schemas.microsoft.com/office/drawing/2014/main" xmlns="" id="{00000000-0008-0000-0300-0000BE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471" name="Line 510">
            <a:extLst>
              <a:ext uri="{FF2B5EF4-FFF2-40B4-BE49-F238E27FC236}">
                <a16:creationId xmlns:a16="http://schemas.microsoft.com/office/drawing/2014/main" xmlns="" id="{00000000-0008-0000-0300-0000BF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2" name="Line 511">
            <a:extLst>
              <a:ext uri="{FF2B5EF4-FFF2-40B4-BE49-F238E27FC236}">
                <a16:creationId xmlns:a16="http://schemas.microsoft.com/office/drawing/2014/main" xmlns="" id="{00000000-0008-0000-0300-0000C0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3" name="Line 512">
            <a:extLst>
              <a:ext uri="{FF2B5EF4-FFF2-40B4-BE49-F238E27FC236}">
                <a16:creationId xmlns:a16="http://schemas.microsoft.com/office/drawing/2014/main" xmlns="" id="{00000000-0008-0000-0300-0000C1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474" name="Group 513">
          <a:extLst>
            <a:ext uri="{FF2B5EF4-FFF2-40B4-BE49-F238E27FC236}">
              <a16:creationId xmlns:a16="http://schemas.microsoft.com/office/drawing/2014/main" xmlns="" id="{00000000-0008-0000-0300-0000C2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475" name="Line 514">
            <a:extLst>
              <a:ext uri="{FF2B5EF4-FFF2-40B4-BE49-F238E27FC236}">
                <a16:creationId xmlns:a16="http://schemas.microsoft.com/office/drawing/2014/main" xmlns="" id="{00000000-0008-0000-0300-0000C3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6" name="Line 515">
            <a:extLst>
              <a:ext uri="{FF2B5EF4-FFF2-40B4-BE49-F238E27FC236}">
                <a16:creationId xmlns:a16="http://schemas.microsoft.com/office/drawing/2014/main" xmlns="" id="{00000000-0008-0000-0300-0000C4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7" name="Line 516">
            <a:extLst>
              <a:ext uri="{FF2B5EF4-FFF2-40B4-BE49-F238E27FC236}">
                <a16:creationId xmlns:a16="http://schemas.microsoft.com/office/drawing/2014/main" xmlns="" id="{00000000-0008-0000-0300-0000C5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478" name="Group 517">
          <a:extLst>
            <a:ext uri="{FF2B5EF4-FFF2-40B4-BE49-F238E27FC236}">
              <a16:creationId xmlns:a16="http://schemas.microsoft.com/office/drawing/2014/main" xmlns="" id="{00000000-0008-0000-0300-0000C6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479" name="Line 518">
            <a:extLst>
              <a:ext uri="{FF2B5EF4-FFF2-40B4-BE49-F238E27FC236}">
                <a16:creationId xmlns:a16="http://schemas.microsoft.com/office/drawing/2014/main" xmlns="" id="{00000000-0008-0000-0300-0000C7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0" name="Line 519">
            <a:extLst>
              <a:ext uri="{FF2B5EF4-FFF2-40B4-BE49-F238E27FC236}">
                <a16:creationId xmlns:a16="http://schemas.microsoft.com/office/drawing/2014/main" xmlns="" id="{00000000-0008-0000-0300-0000C8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1" name="Line 520">
            <a:extLst>
              <a:ext uri="{FF2B5EF4-FFF2-40B4-BE49-F238E27FC236}">
                <a16:creationId xmlns:a16="http://schemas.microsoft.com/office/drawing/2014/main" xmlns="" id="{00000000-0008-0000-0300-0000C9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482" name="Group 521">
          <a:extLst>
            <a:ext uri="{FF2B5EF4-FFF2-40B4-BE49-F238E27FC236}">
              <a16:creationId xmlns:a16="http://schemas.microsoft.com/office/drawing/2014/main" xmlns="" id="{00000000-0008-0000-0300-0000CA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483" name="Line 522">
            <a:extLst>
              <a:ext uri="{FF2B5EF4-FFF2-40B4-BE49-F238E27FC236}">
                <a16:creationId xmlns:a16="http://schemas.microsoft.com/office/drawing/2014/main" xmlns="" id="{00000000-0008-0000-0300-0000CB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4" name="Line 523">
            <a:extLst>
              <a:ext uri="{FF2B5EF4-FFF2-40B4-BE49-F238E27FC236}">
                <a16:creationId xmlns:a16="http://schemas.microsoft.com/office/drawing/2014/main" xmlns="" id="{00000000-0008-0000-0300-0000CC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5" name="Line 524">
            <a:extLst>
              <a:ext uri="{FF2B5EF4-FFF2-40B4-BE49-F238E27FC236}">
                <a16:creationId xmlns:a16="http://schemas.microsoft.com/office/drawing/2014/main" xmlns="" id="{00000000-0008-0000-0300-0000CD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486" name="Group 525">
          <a:extLst>
            <a:ext uri="{FF2B5EF4-FFF2-40B4-BE49-F238E27FC236}">
              <a16:creationId xmlns:a16="http://schemas.microsoft.com/office/drawing/2014/main" xmlns="" id="{00000000-0008-0000-0300-0000CE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487" name="Line 526">
            <a:extLst>
              <a:ext uri="{FF2B5EF4-FFF2-40B4-BE49-F238E27FC236}">
                <a16:creationId xmlns:a16="http://schemas.microsoft.com/office/drawing/2014/main" xmlns="" id="{00000000-0008-0000-0300-0000CF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8" name="Line 527">
            <a:extLst>
              <a:ext uri="{FF2B5EF4-FFF2-40B4-BE49-F238E27FC236}">
                <a16:creationId xmlns:a16="http://schemas.microsoft.com/office/drawing/2014/main" xmlns="" id="{00000000-0008-0000-0300-0000D0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9" name="Line 528">
            <a:extLst>
              <a:ext uri="{FF2B5EF4-FFF2-40B4-BE49-F238E27FC236}">
                <a16:creationId xmlns:a16="http://schemas.microsoft.com/office/drawing/2014/main" xmlns="" id="{00000000-0008-0000-0300-0000D1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490" name="Group 529">
          <a:extLst>
            <a:ext uri="{FF2B5EF4-FFF2-40B4-BE49-F238E27FC236}">
              <a16:creationId xmlns:a16="http://schemas.microsoft.com/office/drawing/2014/main" xmlns="" id="{00000000-0008-0000-0300-0000D2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491" name="Line 530">
            <a:extLst>
              <a:ext uri="{FF2B5EF4-FFF2-40B4-BE49-F238E27FC236}">
                <a16:creationId xmlns:a16="http://schemas.microsoft.com/office/drawing/2014/main" xmlns="" id="{00000000-0008-0000-0300-0000D3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2" name="Line 531">
            <a:extLst>
              <a:ext uri="{FF2B5EF4-FFF2-40B4-BE49-F238E27FC236}">
                <a16:creationId xmlns:a16="http://schemas.microsoft.com/office/drawing/2014/main" xmlns="" id="{00000000-0008-0000-0300-0000D4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3" name="Line 532">
            <a:extLst>
              <a:ext uri="{FF2B5EF4-FFF2-40B4-BE49-F238E27FC236}">
                <a16:creationId xmlns:a16="http://schemas.microsoft.com/office/drawing/2014/main" xmlns="" id="{00000000-0008-0000-0300-0000D5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494" name="Group 533">
          <a:extLst>
            <a:ext uri="{FF2B5EF4-FFF2-40B4-BE49-F238E27FC236}">
              <a16:creationId xmlns:a16="http://schemas.microsoft.com/office/drawing/2014/main" xmlns="" id="{00000000-0008-0000-0300-0000D6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495" name="Line 534">
            <a:extLst>
              <a:ext uri="{FF2B5EF4-FFF2-40B4-BE49-F238E27FC236}">
                <a16:creationId xmlns:a16="http://schemas.microsoft.com/office/drawing/2014/main" xmlns="" id="{00000000-0008-0000-0300-0000D7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6" name="Line 535">
            <a:extLst>
              <a:ext uri="{FF2B5EF4-FFF2-40B4-BE49-F238E27FC236}">
                <a16:creationId xmlns:a16="http://schemas.microsoft.com/office/drawing/2014/main" xmlns="" id="{00000000-0008-0000-0300-0000D8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7" name="Line 536">
            <a:extLst>
              <a:ext uri="{FF2B5EF4-FFF2-40B4-BE49-F238E27FC236}">
                <a16:creationId xmlns:a16="http://schemas.microsoft.com/office/drawing/2014/main" xmlns="" id="{00000000-0008-0000-0300-0000D9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498" name="Group 537">
          <a:extLst>
            <a:ext uri="{FF2B5EF4-FFF2-40B4-BE49-F238E27FC236}">
              <a16:creationId xmlns:a16="http://schemas.microsoft.com/office/drawing/2014/main" xmlns="" id="{00000000-0008-0000-0300-0000DA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499" name="Line 538">
            <a:extLst>
              <a:ext uri="{FF2B5EF4-FFF2-40B4-BE49-F238E27FC236}">
                <a16:creationId xmlns:a16="http://schemas.microsoft.com/office/drawing/2014/main" xmlns="" id="{00000000-0008-0000-0300-0000DB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0" name="Line 539">
            <a:extLst>
              <a:ext uri="{FF2B5EF4-FFF2-40B4-BE49-F238E27FC236}">
                <a16:creationId xmlns:a16="http://schemas.microsoft.com/office/drawing/2014/main" xmlns="" id="{00000000-0008-0000-0300-0000DC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1" name="Line 540">
            <a:extLst>
              <a:ext uri="{FF2B5EF4-FFF2-40B4-BE49-F238E27FC236}">
                <a16:creationId xmlns:a16="http://schemas.microsoft.com/office/drawing/2014/main" xmlns="" id="{00000000-0008-0000-0300-0000DD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502" name="Group 541">
          <a:extLst>
            <a:ext uri="{FF2B5EF4-FFF2-40B4-BE49-F238E27FC236}">
              <a16:creationId xmlns:a16="http://schemas.microsoft.com/office/drawing/2014/main" xmlns="" id="{00000000-0008-0000-0300-0000DE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503" name="Line 542">
            <a:extLst>
              <a:ext uri="{FF2B5EF4-FFF2-40B4-BE49-F238E27FC236}">
                <a16:creationId xmlns:a16="http://schemas.microsoft.com/office/drawing/2014/main" xmlns="" id="{00000000-0008-0000-0300-0000DF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4" name="Line 543">
            <a:extLst>
              <a:ext uri="{FF2B5EF4-FFF2-40B4-BE49-F238E27FC236}">
                <a16:creationId xmlns:a16="http://schemas.microsoft.com/office/drawing/2014/main" xmlns="" id="{00000000-0008-0000-0300-0000E0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5" name="Line 544">
            <a:extLst>
              <a:ext uri="{FF2B5EF4-FFF2-40B4-BE49-F238E27FC236}">
                <a16:creationId xmlns:a16="http://schemas.microsoft.com/office/drawing/2014/main" xmlns="" id="{00000000-0008-0000-0300-0000E1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506" name="Group 545">
          <a:extLst>
            <a:ext uri="{FF2B5EF4-FFF2-40B4-BE49-F238E27FC236}">
              <a16:creationId xmlns:a16="http://schemas.microsoft.com/office/drawing/2014/main" xmlns="" id="{00000000-0008-0000-0300-0000E2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507" name="Line 546">
            <a:extLst>
              <a:ext uri="{FF2B5EF4-FFF2-40B4-BE49-F238E27FC236}">
                <a16:creationId xmlns:a16="http://schemas.microsoft.com/office/drawing/2014/main" xmlns="" id="{00000000-0008-0000-0300-0000E3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8" name="Line 547">
            <a:extLst>
              <a:ext uri="{FF2B5EF4-FFF2-40B4-BE49-F238E27FC236}">
                <a16:creationId xmlns:a16="http://schemas.microsoft.com/office/drawing/2014/main" xmlns="" id="{00000000-0008-0000-0300-0000E4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9" name="Line 548">
            <a:extLst>
              <a:ext uri="{FF2B5EF4-FFF2-40B4-BE49-F238E27FC236}">
                <a16:creationId xmlns:a16="http://schemas.microsoft.com/office/drawing/2014/main" xmlns="" id="{00000000-0008-0000-0300-0000E5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510" name="Group 549">
          <a:extLst>
            <a:ext uri="{FF2B5EF4-FFF2-40B4-BE49-F238E27FC236}">
              <a16:creationId xmlns:a16="http://schemas.microsoft.com/office/drawing/2014/main" xmlns="" id="{00000000-0008-0000-0300-0000E6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511" name="Line 550">
            <a:extLst>
              <a:ext uri="{FF2B5EF4-FFF2-40B4-BE49-F238E27FC236}">
                <a16:creationId xmlns:a16="http://schemas.microsoft.com/office/drawing/2014/main" xmlns="" id="{00000000-0008-0000-0300-0000E7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2" name="Line 551">
            <a:extLst>
              <a:ext uri="{FF2B5EF4-FFF2-40B4-BE49-F238E27FC236}">
                <a16:creationId xmlns:a16="http://schemas.microsoft.com/office/drawing/2014/main" xmlns="" id="{00000000-0008-0000-0300-0000E8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3" name="Line 552">
            <a:extLst>
              <a:ext uri="{FF2B5EF4-FFF2-40B4-BE49-F238E27FC236}">
                <a16:creationId xmlns:a16="http://schemas.microsoft.com/office/drawing/2014/main" xmlns="" id="{00000000-0008-0000-0300-0000E9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514" name="Group 553">
          <a:extLst>
            <a:ext uri="{FF2B5EF4-FFF2-40B4-BE49-F238E27FC236}">
              <a16:creationId xmlns:a16="http://schemas.microsoft.com/office/drawing/2014/main" xmlns="" id="{00000000-0008-0000-0300-0000EA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515" name="Line 554">
            <a:extLst>
              <a:ext uri="{FF2B5EF4-FFF2-40B4-BE49-F238E27FC236}">
                <a16:creationId xmlns:a16="http://schemas.microsoft.com/office/drawing/2014/main" xmlns="" id="{00000000-0008-0000-0300-0000EB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6" name="Line 555">
            <a:extLst>
              <a:ext uri="{FF2B5EF4-FFF2-40B4-BE49-F238E27FC236}">
                <a16:creationId xmlns:a16="http://schemas.microsoft.com/office/drawing/2014/main" xmlns="" id="{00000000-0008-0000-0300-0000EC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7" name="Line 556">
            <a:extLst>
              <a:ext uri="{FF2B5EF4-FFF2-40B4-BE49-F238E27FC236}">
                <a16:creationId xmlns:a16="http://schemas.microsoft.com/office/drawing/2014/main" xmlns="" id="{00000000-0008-0000-0300-0000ED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518" name="Group 557">
          <a:extLst>
            <a:ext uri="{FF2B5EF4-FFF2-40B4-BE49-F238E27FC236}">
              <a16:creationId xmlns:a16="http://schemas.microsoft.com/office/drawing/2014/main" xmlns="" id="{00000000-0008-0000-0300-0000EE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519" name="Line 558">
            <a:extLst>
              <a:ext uri="{FF2B5EF4-FFF2-40B4-BE49-F238E27FC236}">
                <a16:creationId xmlns:a16="http://schemas.microsoft.com/office/drawing/2014/main" xmlns="" id="{00000000-0008-0000-0300-0000EF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0" name="Line 559">
            <a:extLst>
              <a:ext uri="{FF2B5EF4-FFF2-40B4-BE49-F238E27FC236}">
                <a16:creationId xmlns:a16="http://schemas.microsoft.com/office/drawing/2014/main" xmlns="" id="{00000000-0008-0000-0300-0000F0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1" name="Line 560">
            <a:extLst>
              <a:ext uri="{FF2B5EF4-FFF2-40B4-BE49-F238E27FC236}">
                <a16:creationId xmlns:a16="http://schemas.microsoft.com/office/drawing/2014/main" xmlns="" id="{00000000-0008-0000-0300-0000F1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522" name="Group 561">
          <a:extLst>
            <a:ext uri="{FF2B5EF4-FFF2-40B4-BE49-F238E27FC236}">
              <a16:creationId xmlns:a16="http://schemas.microsoft.com/office/drawing/2014/main" xmlns="" id="{00000000-0008-0000-0300-0000F2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523" name="Line 562">
            <a:extLst>
              <a:ext uri="{FF2B5EF4-FFF2-40B4-BE49-F238E27FC236}">
                <a16:creationId xmlns:a16="http://schemas.microsoft.com/office/drawing/2014/main" xmlns="" id="{00000000-0008-0000-0300-0000F3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4" name="Line 563">
            <a:extLst>
              <a:ext uri="{FF2B5EF4-FFF2-40B4-BE49-F238E27FC236}">
                <a16:creationId xmlns:a16="http://schemas.microsoft.com/office/drawing/2014/main" xmlns="" id="{00000000-0008-0000-0300-0000F4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5" name="Line 564">
            <a:extLst>
              <a:ext uri="{FF2B5EF4-FFF2-40B4-BE49-F238E27FC236}">
                <a16:creationId xmlns:a16="http://schemas.microsoft.com/office/drawing/2014/main" xmlns="" id="{00000000-0008-0000-0300-0000F5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526" name="Group 565">
          <a:extLst>
            <a:ext uri="{FF2B5EF4-FFF2-40B4-BE49-F238E27FC236}">
              <a16:creationId xmlns:a16="http://schemas.microsoft.com/office/drawing/2014/main" xmlns="" id="{00000000-0008-0000-0300-0000F6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527" name="Line 566">
            <a:extLst>
              <a:ext uri="{FF2B5EF4-FFF2-40B4-BE49-F238E27FC236}">
                <a16:creationId xmlns:a16="http://schemas.microsoft.com/office/drawing/2014/main" xmlns="" id="{00000000-0008-0000-0300-0000F7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8" name="Line 567">
            <a:extLst>
              <a:ext uri="{FF2B5EF4-FFF2-40B4-BE49-F238E27FC236}">
                <a16:creationId xmlns:a16="http://schemas.microsoft.com/office/drawing/2014/main" xmlns="" id="{00000000-0008-0000-0300-0000F8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9" name="Line 568">
            <a:extLst>
              <a:ext uri="{FF2B5EF4-FFF2-40B4-BE49-F238E27FC236}">
                <a16:creationId xmlns:a16="http://schemas.microsoft.com/office/drawing/2014/main" xmlns="" id="{00000000-0008-0000-0300-0000F9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530" name="Group 569">
          <a:extLst>
            <a:ext uri="{FF2B5EF4-FFF2-40B4-BE49-F238E27FC236}">
              <a16:creationId xmlns:a16="http://schemas.microsoft.com/office/drawing/2014/main" xmlns="" id="{00000000-0008-0000-0300-0000FA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531" name="Line 570">
            <a:extLst>
              <a:ext uri="{FF2B5EF4-FFF2-40B4-BE49-F238E27FC236}">
                <a16:creationId xmlns:a16="http://schemas.microsoft.com/office/drawing/2014/main" xmlns="" id="{00000000-0008-0000-0300-0000FB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2" name="Line 571">
            <a:extLst>
              <a:ext uri="{FF2B5EF4-FFF2-40B4-BE49-F238E27FC236}">
                <a16:creationId xmlns:a16="http://schemas.microsoft.com/office/drawing/2014/main" xmlns="" id="{00000000-0008-0000-0300-0000FC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3" name="Line 572">
            <a:extLst>
              <a:ext uri="{FF2B5EF4-FFF2-40B4-BE49-F238E27FC236}">
                <a16:creationId xmlns:a16="http://schemas.microsoft.com/office/drawing/2014/main" xmlns="" id="{00000000-0008-0000-0300-0000FD05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pSp>
      <xdr:nvGrpSpPr>
        <xdr:cNvPr id="1534" name="Group 573">
          <a:extLst>
            <a:ext uri="{FF2B5EF4-FFF2-40B4-BE49-F238E27FC236}">
              <a16:creationId xmlns:a16="http://schemas.microsoft.com/office/drawing/2014/main" xmlns="" id="{00000000-0008-0000-0300-0000FE050000}"/>
            </a:ext>
          </a:extLst>
        </xdr:cNvPr>
        <xdr:cNvGrpSpPr>
          <a:grpSpLocks/>
        </xdr:cNvGrpSpPr>
      </xdr:nvGrpSpPr>
      <xdr:grpSpPr bwMode="auto">
        <a:xfrm>
          <a:off x="4262438" y="12787313"/>
          <a:ext cx="0" cy="0"/>
          <a:chOff x="63" y="1010"/>
          <a:chExt cx="31" cy="69"/>
        </a:xfrm>
      </xdr:grpSpPr>
      <xdr:sp macro="" textlink="">
        <xdr:nvSpPr>
          <xdr:cNvPr id="1535" name="Line 574">
            <a:extLst>
              <a:ext uri="{FF2B5EF4-FFF2-40B4-BE49-F238E27FC236}">
                <a16:creationId xmlns:a16="http://schemas.microsoft.com/office/drawing/2014/main" xmlns="" id="{00000000-0008-0000-0300-0000FF05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6" name="Line 575">
            <a:extLst>
              <a:ext uri="{FF2B5EF4-FFF2-40B4-BE49-F238E27FC236}">
                <a16:creationId xmlns:a16="http://schemas.microsoft.com/office/drawing/2014/main" xmlns="" id="{00000000-0008-0000-0300-000000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7" name="Line 576">
            <a:extLst>
              <a:ext uri="{FF2B5EF4-FFF2-40B4-BE49-F238E27FC236}">
                <a16:creationId xmlns:a16="http://schemas.microsoft.com/office/drawing/2014/main" xmlns="" id="{00000000-0008-0000-0300-000001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538" name="Group 1">
          <a:extLst>
            <a:ext uri="{FF2B5EF4-FFF2-40B4-BE49-F238E27FC236}">
              <a16:creationId xmlns:a16="http://schemas.microsoft.com/office/drawing/2014/main" xmlns="" id="{00000000-0008-0000-0300-000002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539" name="Line 2">
            <a:extLst>
              <a:ext uri="{FF2B5EF4-FFF2-40B4-BE49-F238E27FC236}">
                <a16:creationId xmlns:a16="http://schemas.microsoft.com/office/drawing/2014/main" xmlns="" id="{00000000-0008-0000-0300-000003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0" name="Line 3">
            <a:extLst>
              <a:ext uri="{FF2B5EF4-FFF2-40B4-BE49-F238E27FC236}">
                <a16:creationId xmlns:a16="http://schemas.microsoft.com/office/drawing/2014/main" xmlns="" id="{00000000-0008-0000-0300-000004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1" name="Line 4">
            <a:extLst>
              <a:ext uri="{FF2B5EF4-FFF2-40B4-BE49-F238E27FC236}">
                <a16:creationId xmlns:a16="http://schemas.microsoft.com/office/drawing/2014/main" xmlns="" id="{00000000-0008-0000-0300-000005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542" name="Group 5">
          <a:extLst>
            <a:ext uri="{FF2B5EF4-FFF2-40B4-BE49-F238E27FC236}">
              <a16:creationId xmlns:a16="http://schemas.microsoft.com/office/drawing/2014/main" xmlns="" id="{00000000-0008-0000-0300-000006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543" name="Line 6">
            <a:extLst>
              <a:ext uri="{FF2B5EF4-FFF2-40B4-BE49-F238E27FC236}">
                <a16:creationId xmlns:a16="http://schemas.microsoft.com/office/drawing/2014/main" xmlns="" id="{00000000-0008-0000-0300-000007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4" name="Line 7">
            <a:extLst>
              <a:ext uri="{FF2B5EF4-FFF2-40B4-BE49-F238E27FC236}">
                <a16:creationId xmlns:a16="http://schemas.microsoft.com/office/drawing/2014/main" xmlns="" id="{00000000-0008-0000-0300-000008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5" name="Line 8">
            <a:extLst>
              <a:ext uri="{FF2B5EF4-FFF2-40B4-BE49-F238E27FC236}">
                <a16:creationId xmlns:a16="http://schemas.microsoft.com/office/drawing/2014/main" xmlns="" id="{00000000-0008-0000-0300-000009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546" name="Group 9">
          <a:extLst>
            <a:ext uri="{FF2B5EF4-FFF2-40B4-BE49-F238E27FC236}">
              <a16:creationId xmlns:a16="http://schemas.microsoft.com/office/drawing/2014/main" xmlns="" id="{00000000-0008-0000-0300-00000A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547" name="Line 10">
            <a:extLst>
              <a:ext uri="{FF2B5EF4-FFF2-40B4-BE49-F238E27FC236}">
                <a16:creationId xmlns:a16="http://schemas.microsoft.com/office/drawing/2014/main" xmlns="" id="{00000000-0008-0000-0300-00000B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8" name="Line 11">
            <a:extLst>
              <a:ext uri="{FF2B5EF4-FFF2-40B4-BE49-F238E27FC236}">
                <a16:creationId xmlns:a16="http://schemas.microsoft.com/office/drawing/2014/main" xmlns="" id="{00000000-0008-0000-0300-00000C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9" name="Line 12">
            <a:extLst>
              <a:ext uri="{FF2B5EF4-FFF2-40B4-BE49-F238E27FC236}">
                <a16:creationId xmlns:a16="http://schemas.microsoft.com/office/drawing/2014/main" xmlns="" id="{00000000-0008-0000-0300-00000D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550" name="Group 13">
          <a:extLst>
            <a:ext uri="{FF2B5EF4-FFF2-40B4-BE49-F238E27FC236}">
              <a16:creationId xmlns:a16="http://schemas.microsoft.com/office/drawing/2014/main" xmlns="" id="{00000000-0008-0000-0300-00000E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551" name="Line 14">
            <a:extLst>
              <a:ext uri="{FF2B5EF4-FFF2-40B4-BE49-F238E27FC236}">
                <a16:creationId xmlns:a16="http://schemas.microsoft.com/office/drawing/2014/main" xmlns="" id="{00000000-0008-0000-0300-00000F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2" name="Line 15">
            <a:extLst>
              <a:ext uri="{FF2B5EF4-FFF2-40B4-BE49-F238E27FC236}">
                <a16:creationId xmlns:a16="http://schemas.microsoft.com/office/drawing/2014/main" xmlns="" id="{00000000-0008-0000-0300-000010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3" name="Line 16">
            <a:extLst>
              <a:ext uri="{FF2B5EF4-FFF2-40B4-BE49-F238E27FC236}">
                <a16:creationId xmlns:a16="http://schemas.microsoft.com/office/drawing/2014/main" xmlns="" id="{00000000-0008-0000-0300-000011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554" name="Group 17">
          <a:extLst>
            <a:ext uri="{FF2B5EF4-FFF2-40B4-BE49-F238E27FC236}">
              <a16:creationId xmlns:a16="http://schemas.microsoft.com/office/drawing/2014/main" xmlns="" id="{00000000-0008-0000-0300-000012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555" name="Line 18">
            <a:extLst>
              <a:ext uri="{FF2B5EF4-FFF2-40B4-BE49-F238E27FC236}">
                <a16:creationId xmlns:a16="http://schemas.microsoft.com/office/drawing/2014/main" xmlns="" id="{00000000-0008-0000-0300-000013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6" name="Line 19">
            <a:extLst>
              <a:ext uri="{FF2B5EF4-FFF2-40B4-BE49-F238E27FC236}">
                <a16:creationId xmlns:a16="http://schemas.microsoft.com/office/drawing/2014/main" xmlns="" id="{00000000-0008-0000-0300-000014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7" name="Line 20">
            <a:extLst>
              <a:ext uri="{FF2B5EF4-FFF2-40B4-BE49-F238E27FC236}">
                <a16:creationId xmlns:a16="http://schemas.microsoft.com/office/drawing/2014/main" xmlns="" id="{00000000-0008-0000-0300-000015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558" name="Group 21">
          <a:extLst>
            <a:ext uri="{FF2B5EF4-FFF2-40B4-BE49-F238E27FC236}">
              <a16:creationId xmlns:a16="http://schemas.microsoft.com/office/drawing/2014/main" xmlns="" id="{00000000-0008-0000-0300-000016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559" name="Line 22">
            <a:extLst>
              <a:ext uri="{FF2B5EF4-FFF2-40B4-BE49-F238E27FC236}">
                <a16:creationId xmlns:a16="http://schemas.microsoft.com/office/drawing/2014/main" xmlns="" id="{00000000-0008-0000-0300-000017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0" name="Line 23">
            <a:extLst>
              <a:ext uri="{FF2B5EF4-FFF2-40B4-BE49-F238E27FC236}">
                <a16:creationId xmlns:a16="http://schemas.microsoft.com/office/drawing/2014/main" xmlns="" id="{00000000-0008-0000-0300-000018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1" name="Line 24">
            <a:extLst>
              <a:ext uri="{FF2B5EF4-FFF2-40B4-BE49-F238E27FC236}">
                <a16:creationId xmlns:a16="http://schemas.microsoft.com/office/drawing/2014/main" xmlns="" id="{00000000-0008-0000-0300-000019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562" name="Group 25">
          <a:extLst>
            <a:ext uri="{FF2B5EF4-FFF2-40B4-BE49-F238E27FC236}">
              <a16:creationId xmlns:a16="http://schemas.microsoft.com/office/drawing/2014/main" xmlns="" id="{00000000-0008-0000-0300-00001A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563" name="Line 26">
            <a:extLst>
              <a:ext uri="{FF2B5EF4-FFF2-40B4-BE49-F238E27FC236}">
                <a16:creationId xmlns:a16="http://schemas.microsoft.com/office/drawing/2014/main" xmlns="" id="{00000000-0008-0000-0300-00001B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4" name="Line 27">
            <a:extLst>
              <a:ext uri="{FF2B5EF4-FFF2-40B4-BE49-F238E27FC236}">
                <a16:creationId xmlns:a16="http://schemas.microsoft.com/office/drawing/2014/main" xmlns="" id="{00000000-0008-0000-0300-00001C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5" name="Line 28">
            <a:extLst>
              <a:ext uri="{FF2B5EF4-FFF2-40B4-BE49-F238E27FC236}">
                <a16:creationId xmlns:a16="http://schemas.microsoft.com/office/drawing/2014/main" xmlns="" id="{00000000-0008-0000-0300-00001D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566" name="Group 29">
          <a:extLst>
            <a:ext uri="{FF2B5EF4-FFF2-40B4-BE49-F238E27FC236}">
              <a16:creationId xmlns:a16="http://schemas.microsoft.com/office/drawing/2014/main" xmlns="" id="{00000000-0008-0000-0300-00001E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567" name="Line 30">
            <a:extLst>
              <a:ext uri="{FF2B5EF4-FFF2-40B4-BE49-F238E27FC236}">
                <a16:creationId xmlns:a16="http://schemas.microsoft.com/office/drawing/2014/main" xmlns="" id="{00000000-0008-0000-0300-00001F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8" name="Line 31">
            <a:extLst>
              <a:ext uri="{FF2B5EF4-FFF2-40B4-BE49-F238E27FC236}">
                <a16:creationId xmlns:a16="http://schemas.microsoft.com/office/drawing/2014/main" xmlns="" id="{00000000-0008-0000-0300-000020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9" name="Line 32">
            <a:extLst>
              <a:ext uri="{FF2B5EF4-FFF2-40B4-BE49-F238E27FC236}">
                <a16:creationId xmlns:a16="http://schemas.microsoft.com/office/drawing/2014/main" xmlns="" id="{00000000-0008-0000-0300-000021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570" name="Group 33">
          <a:extLst>
            <a:ext uri="{FF2B5EF4-FFF2-40B4-BE49-F238E27FC236}">
              <a16:creationId xmlns:a16="http://schemas.microsoft.com/office/drawing/2014/main" xmlns="" id="{00000000-0008-0000-0300-000022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571" name="Line 34">
            <a:extLst>
              <a:ext uri="{FF2B5EF4-FFF2-40B4-BE49-F238E27FC236}">
                <a16:creationId xmlns:a16="http://schemas.microsoft.com/office/drawing/2014/main" xmlns="" id="{00000000-0008-0000-0300-000023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2" name="Line 35">
            <a:extLst>
              <a:ext uri="{FF2B5EF4-FFF2-40B4-BE49-F238E27FC236}">
                <a16:creationId xmlns:a16="http://schemas.microsoft.com/office/drawing/2014/main" xmlns="" id="{00000000-0008-0000-0300-000024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3" name="Line 36">
            <a:extLst>
              <a:ext uri="{FF2B5EF4-FFF2-40B4-BE49-F238E27FC236}">
                <a16:creationId xmlns:a16="http://schemas.microsoft.com/office/drawing/2014/main" xmlns="" id="{00000000-0008-0000-0300-000025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574" name="Group 37">
          <a:extLst>
            <a:ext uri="{FF2B5EF4-FFF2-40B4-BE49-F238E27FC236}">
              <a16:creationId xmlns:a16="http://schemas.microsoft.com/office/drawing/2014/main" xmlns="" id="{00000000-0008-0000-0300-000026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575" name="Line 38">
            <a:extLst>
              <a:ext uri="{FF2B5EF4-FFF2-40B4-BE49-F238E27FC236}">
                <a16:creationId xmlns:a16="http://schemas.microsoft.com/office/drawing/2014/main" xmlns="" id="{00000000-0008-0000-0300-000027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6" name="Line 39">
            <a:extLst>
              <a:ext uri="{FF2B5EF4-FFF2-40B4-BE49-F238E27FC236}">
                <a16:creationId xmlns:a16="http://schemas.microsoft.com/office/drawing/2014/main" xmlns="" id="{00000000-0008-0000-0300-000028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7" name="Line 40">
            <a:extLst>
              <a:ext uri="{FF2B5EF4-FFF2-40B4-BE49-F238E27FC236}">
                <a16:creationId xmlns:a16="http://schemas.microsoft.com/office/drawing/2014/main" xmlns="" id="{00000000-0008-0000-0300-000029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578" name="Group 41">
          <a:extLst>
            <a:ext uri="{FF2B5EF4-FFF2-40B4-BE49-F238E27FC236}">
              <a16:creationId xmlns:a16="http://schemas.microsoft.com/office/drawing/2014/main" xmlns="" id="{00000000-0008-0000-0300-00002A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579" name="Line 42">
            <a:extLst>
              <a:ext uri="{FF2B5EF4-FFF2-40B4-BE49-F238E27FC236}">
                <a16:creationId xmlns:a16="http://schemas.microsoft.com/office/drawing/2014/main" xmlns="" id="{00000000-0008-0000-0300-00002B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0" name="Line 43">
            <a:extLst>
              <a:ext uri="{FF2B5EF4-FFF2-40B4-BE49-F238E27FC236}">
                <a16:creationId xmlns:a16="http://schemas.microsoft.com/office/drawing/2014/main" xmlns="" id="{00000000-0008-0000-0300-00002C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1" name="Line 44">
            <a:extLst>
              <a:ext uri="{FF2B5EF4-FFF2-40B4-BE49-F238E27FC236}">
                <a16:creationId xmlns:a16="http://schemas.microsoft.com/office/drawing/2014/main" xmlns="" id="{00000000-0008-0000-0300-00002D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582" name="Group 45">
          <a:extLst>
            <a:ext uri="{FF2B5EF4-FFF2-40B4-BE49-F238E27FC236}">
              <a16:creationId xmlns:a16="http://schemas.microsoft.com/office/drawing/2014/main" xmlns="" id="{00000000-0008-0000-0300-00002E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583" name="Line 46">
            <a:extLst>
              <a:ext uri="{FF2B5EF4-FFF2-40B4-BE49-F238E27FC236}">
                <a16:creationId xmlns:a16="http://schemas.microsoft.com/office/drawing/2014/main" xmlns="" id="{00000000-0008-0000-0300-00002F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4" name="Line 47">
            <a:extLst>
              <a:ext uri="{FF2B5EF4-FFF2-40B4-BE49-F238E27FC236}">
                <a16:creationId xmlns:a16="http://schemas.microsoft.com/office/drawing/2014/main" xmlns="" id="{00000000-0008-0000-0300-000030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5" name="Line 48">
            <a:extLst>
              <a:ext uri="{FF2B5EF4-FFF2-40B4-BE49-F238E27FC236}">
                <a16:creationId xmlns:a16="http://schemas.microsoft.com/office/drawing/2014/main" xmlns="" id="{00000000-0008-0000-0300-000031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586" name="Group 49">
          <a:extLst>
            <a:ext uri="{FF2B5EF4-FFF2-40B4-BE49-F238E27FC236}">
              <a16:creationId xmlns:a16="http://schemas.microsoft.com/office/drawing/2014/main" xmlns="" id="{00000000-0008-0000-0300-000032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587" name="Line 50">
            <a:extLst>
              <a:ext uri="{FF2B5EF4-FFF2-40B4-BE49-F238E27FC236}">
                <a16:creationId xmlns:a16="http://schemas.microsoft.com/office/drawing/2014/main" xmlns="" id="{00000000-0008-0000-0300-000033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8" name="Line 51">
            <a:extLst>
              <a:ext uri="{FF2B5EF4-FFF2-40B4-BE49-F238E27FC236}">
                <a16:creationId xmlns:a16="http://schemas.microsoft.com/office/drawing/2014/main" xmlns="" id="{00000000-0008-0000-0300-000034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9" name="Line 52">
            <a:extLst>
              <a:ext uri="{FF2B5EF4-FFF2-40B4-BE49-F238E27FC236}">
                <a16:creationId xmlns:a16="http://schemas.microsoft.com/office/drawing/2014/main" xmlns="" id="{00000000-0008-0000-0300-000035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590" name="Group 53">
          <a:extLst>
            <a:ext uri="{FF2B5EF4-FFF2-40B4-BE49-F238E27FC236}">
              <a16:creationId xmlns:a16="http://schemas.microsoft.com/office/drawing/2014/main" xmlns="" id="{00000000-0008-0000-0300-000036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591" name="Line 54">
            <a:extLst>
              <a:ext uri="{FF2B5EF4-FFF2-40B4-BE49-F238E27FC236}">
                <a16:creationId xmlns:a16="http://schemas.microsoft.com/office/drawing/2014/main" xmlns="" id="{00000000-0008-0000-0300-000037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2" name="Line 55">
            <a:extLst>
              <a:ext uri="{FF2B5EF4-FFF2-40B4-BE49-F238E27FC236}">
                <a16:creationId xmlns:a16="http://schemas.microsoft.com/office/drawing/2014/main" xmlns="" id="{00000000-0008-0000-0300-000038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3" name="Line 56">
            <a:extLst>
              <a:ext uri="{FF2B5EF4-FFF2-40B4-BE49-F238E27FC236}">
                <a16:creationId xmlns:a16="http://schemas.microsoft.com/office/drawing/2014/main" xmlns="" id="{00000000-0008-0000-0300-000039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594" name="Group 57">
          <a:extLst>
            <a:ext uri="{FF2B5EF4-FFF2-40B4-BE49-F238E27FC236}">
              <a16:creationId xmlns:a16="http://schemas.microsoft.com/office/drawing/2014/main" xmlns="" id="{00000000-0008-0000-0300-00003A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595" name="Line 58">
            <a:extLst>
              <a:ext uri="{FF2B5EF4-FFF2-40B4-BE49-F238E27FC236}">
                <a16:creationId xmlns:a16="http://schemas.microsoft.com/office/drawing/2014/main" xmlns="" id="{00000000-0008-0000-0300-00003B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6" name="Line 59">
            <a:extLst>
              <a:ext uri="{FF2B5EF4-FFF2-40B4-BE49-F238E27FC236}">
                <a16:creationId xmlns:a16="http://schemas.microsoft.com/office/drawing/2014/main" xmlns="" id="{00000000-0008-0000-0300-00003C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7" name="Line 60">
            <a:extLst>
              <a:ext uri="{FF2B5EF4-FFF2-40B4-BE49-F238E27FC236}">
                <a16:creationId xmlns:a16="http://schemas.microsoft.com/office/drawing/2014/main" xmlns="" id="{00000000-0008-0000-0300-00003D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598" name="Group 61">
          <a:extLst>
            <a:ext uri="{FF2B5EF4-FFF2-40B4-BE49-F238E27FC236}">
              <a16:creationId xmlns:a16="http://schemas.microsoft.com/office/drawing/2014/main" xmlns="" id="{00000000-0008-0000-0300-00003E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599" name="Line 62">
            <a:extLst>
              <a:ext uri="{FF2B5EF4-FFF2-40B4-BE49-F238E27FC236}">
                <a16:creationId xmlns:a16="http://schemas.microsoft.com/office/drawing/2014/main" xmlns="" id="{00000000-0008-0000-0300-00003F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0" name="Line 63">
            <a:extLst>
              <a:ext uri="{FF2B5EF4-FFF2-40B4-BE49-F238E27FC236}">
                <a16:creationId xmlns:a16="http://schemas.microsoft.com/office/drawing/2014/main" xmlns="" id="{00000000-0008-0000-0300-000040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1" name="Line 64">
            <a:extLst>
              <a:ext uri="{FF2B5EF4-FFF2-40B4-BE49-F238E27FC236}">
                <a16:creationId xmlns:a16="http://schemas.microsoft.com/office/drawing/2014/main" xmlns="" id="{00000000-0008-0000-0300-000041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602" name="Group 65">
          <a:extLst>
            <a:ext uri="{FF2B5EF4-FFF2-40B4-BE49-F238E27FC236}">
              <a16:creationId xmlns:a16="http://schemas.microsoft.com/office/drawing/2014/main" xmlns="" id="{00000000-0008-0000-0300-000042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603" name="Line 66">
            <a:extLst>
              <a:ext uri="{FF2B5EF4-FFF2-40B4-BE49-F238E27FC236}">
                <a16:creationId xmlns:a16="http://schemas.microsoft.com/office/drawing/2014/main" xmlns="" id="{00000000-0008-0000-0300-000043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4" name="Line 67">
            <a:extLst>
              <a:ext uri="{FF2B5EF4-FFF2-40B4-BE49-F238E27FC236}">
                <a16:creationId xmlns:a16="http://schemas.microsoft.com/office/drawing/2014/main" xmlns="" id="{00000000-0008-0000-0300-000044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5" name="Line 68">
            <a:extLst>
              <a:ext uri="{FF2B5EF4-FFF2-40B4-BE49-F238E27FC236}">
                <a16:creationId xmlns:a16="http://schemas.microsoft.com/office/drawing/2014/main" xmlns="" id="{00000000-0008-0000-0300-000045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606" name="Group 69">
          <a:extLst>
            <a:ext uri="{FF2B5EF4-FFF2-40B4-BE49-F238E27FC236}">
              <a16:creationId xmlns:a16="http://schemas.microsoft.com/office/drawing/2014/main" xmlns="" id="{00000000-0008-0000-0300-000046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607" name="Line 70">
            <a:extLst>
              <a:ext uri="{FF2B5EF4-FFF2-40B4-BE49-F238E27FC236}">
                <a16:creationId xmlns:a16="http://schemas.microsoft.com/office/drawing/2014/main" xmlns="" id="{00000000-0008-0000-0300-000047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8" name="Line 71">
            <a:extLst>
              <a:ext uri="{FF2B5EF4-FFF2-40B4-BE49-F238E27FC236}">
                <a16:creationId xmlns:a16="http://schemas.microsoft.com/office/drawing/2014/main" xmlns="" id="{00000000-0008-0000-0300-000048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9" name="Line 72">
            <a:extLst>
              <a:ext uri="{FF2B5EF4-FFF2-40B4-BE49-F238E27FC236}">
                <a16:creationId xmlns:a16="http://schemas.microsoft.com/office/drawing/2014/main" xmlns="" id="{00000000-0008-0000-0300-000049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610" name="Group 73">
          <a:extLst>
            <a:ext uri="{FF2B5EF4-FFF2-40B4-BE49-F238E27FC236}">
              <a16:creationId xmlns:a16="http://schemas.microsoft.com/office/drawing/2014/main" xmlns="" id="{00000000-0008-0000-0300-00004A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611" name="Line 74">
            <a:extLst>
              <a:ext uri="{FF2B5EF4-FFF2-40B4-BE49-F238E27FC236}">
                <a16:creationId xmlns:a16="http://schemas.microsoft.com/office/drawing/2014/main" xmlns="" id="{00000000-0008-0000-0300-00004B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2" name="Line 75">
            <a:extLst>
              <a:ext uri="{FF2B5EF4-FFF2-40B4-BE49-F238E27FC236}">
                <a16:creationId xmlns:a16="http://schemas.microsoft.com/office/drawing/2014/main" xmlns="" id="{00000000-0008-0000-0300-00004C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3" name="Line 76">
            <a:extLst>
              <a:ext uri="{FF2B5EF4-FFF2-40B4-BE49-F238E27FC236}">
                <a16:creationId xmlns:a16="http://schemas.microsoft.com/office/drawing/2014/main" xmlns="" id="{00000000-0008-0000-0300-00004D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614" name="Group 77">
          <a:extLst>
            <a:ext uri="{FF2B5EF4-FFF2-40B4-BE49-F238E27FC236}">
              <a16:creationId xmlns:a16="http://schemas.microsoft.com/office/drawing/2014/main" xmlns="" id="{00000000-0008-0000-0300-00004E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615" name="Line 78">
            <a:extLst>
              <a:ext uri="{FF2B5EF4-FFF2-40B4-BE49-F238E27FC236}">
                <a16:creationId xmlns:a16="http://schemas.microsoft.com/office/drawing/2014/main" xmlns="" id="{00000000-0008-0000-0300-00004F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6" name="Line 79">
            <a:extLst>
              <a:ext uri="{FF2B5EF4-FFF2-40B4-BE49-F238E27FC236}">
                <a16:creationId xmlns:a16="http://schemas.microsoft.com/office/drawing/2014/main" xmlns="" id="{00000000-0008-0000-0300-000050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7" name="Line 80">
            <a:extLst>
              <a:ext uri="{FF2B5EF4-FFF2-40B4-BE49-F238E27FC236}">
                <a16:creationId xmlns:a16="http://schemas.microsoft.com/office/drawing/2014/main" xmlns="" id="{00000000-0008-0000-0300-000051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618" name="Group 81">
          <a:extLst>
            <a:ext uri="{FF2B5EF4-FFF2-40B4-BE49-F238E27FC236}">
              <a16:creationId xmlns:a16="http://schemas.microsoft.com/office/drawing/2014/main" xmlns="" id="{00000000-0008-0000-0300-000052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619" name="Line 82">
            <a:extLst>
              <a:ext uri="{FF2B5EF4-FFF2-40B4-BE49-F238E27FC236}">
                <a16:creationId xmlns:a16="http://schemas.microsoft.com/office/drawing/2014/main" xmlns="" id="{00000000-0008-0000-0300-000053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0" name="Line 83">
            <a:extLst>
              <a:ext uri="{FF2B5EF4-FFF2-40B4-BE49-F238E27FC236}">
                <a16:creationId xmlns:a16="http://schemas.microsoft.com/office/drawing/2014/main" xmlns="" id="{00000000-0008-0000-0300-000054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1" name="Line 84">
            <a:extLst>
              <a:ext uri="{FF2B5EF4-FFF2-40B4-BE49-F238E27FC236}">
                <a16:creationId xmlns:a16="http://schemas.microsoft.com/office/drawing/2014/main" xmlns="" id="{00000000-0008-0000-0300-000055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622" name="Group 85">
          <a:extLst>
            <a:ext uri="{FF2B5EF4-FFF2-40B4-BE49-F238E27FC236}">
              <a16:creationId xmlns:a16="http://schemas.microsoft.com/office/drawing/2014/main" xmlns="" id="{00000000-0008-0000-0300-000056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623" name="Line 86">
            <a:extLst>
              <a:ext uri="{FF2B5EF4-FFF2-40B4-BE49-F238E27FC236}">
                <a16:creationId xmlns:a16="http://schemas.microsoft.com/office/drawing/2014/main" xmlns="" id="{00000000-0008-0000-0300-000057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4" name="Line 87">
            <a:extLst>
              <a:ext uri="{FF2B5EF4-FFF2-40B4-BE49-F238E27FC236}">
                <a16:creationId xmlns:a16="http://schemas.microsoft.com/office/drawing/2014/main" xmlns="" id="{00000000-0008-0000-0300-000058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5" name="Line 88">
            <a:extLst>
              <a:ext uri="{FF2B5EF4-FFF2-40B4-BE49-F238E27FC236}">
                <a16:creationId xmlns:a16="http://schemas.microsoft.com/office/drawing/2014/main" xmlns="" id="{00000000-0008-0000-0300-000059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626" name="Group 89">
          <a:extLst>
            <a:ext uri="{FF2B5EF4-FFF2-40B4-BE49-F238E27FC236}">
              <a16:creationId xmlns:a16="http://schemas.microsoft.com/office/drawing/2014/main" xmlns="" id="{00000000-0008-0000-0300-00005A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627" name="Line 90">
            <a:extLst>
              <a:ext uri="{FF2B5EF4-FFF2-40B4-BE49-F238E27FC236}">
                <a16:creationId xmlns:a16="http://schemas.microsoft.com/office/drawing/2014/main" xmlns="" id="{00000000-0008-0000-0300-00005B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8" name="Line 91">
            <a:extLst>
              <a:ext uri="{FF2B5EF4-FFF2-40B4-BE49-F238E27FC236}">
                <a16:creationId xmlns:a16="http://schemas.microsoft.com/office/drawing/2014/main" xmlns="" id="{00000000-0008-0000-0300-00005C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9" name="Line 92">
            <a:extLst>
              <a:ext uri="{FF2B5EF4-FFF2-40B4-BE49-F238E27FC236}">
                <a16:creationId xmlns:a16="http://schemas.microsoft.com/office/drawing/2014/main" xmlns="" id="{00000000-0008-0000-0300-00005D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630" name="Group 93">
          <a:extLst>
            <a:ext uri="{FF2B5EF4-FFF2-40B4-BE49-F238E27FC236}">
              <a16:creationId xmlns:a16="http://schemas.microsoft.com/office/drawing/2014/main" xmlns="" id="{00000000-0008-0000-0300-00005E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631" name="Line 94">
            <a:extLst>
              <a:ext uri="{FF2B5EF4-FFF2-40B4-BE49-F238E27FC236}">
                <a16:creationId xmlns:a16="http://schemas.microsoft.com/office/drawing/2014/main" xmlns="" id="{00000000-0008-0000-0300-00005F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2" name="Line 95">
            <a:extLst>
              <a:ext uri="{FF2B5EF4-FFF2-40B4-BE49-F238E27FC236}">
                <a16:creationId xmlns:a16="http://schemas.microsoft.com/office/drawing/2014/main" xmlns="" id="{00000000-0008-0000-0300-000060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3" name="Line 96">
            <a:extLst>
              <a:ext uri="{FF2B5EF4-FFF2-40B4-BE49-F238E27FC236}">
                <a16:creationId xmlns:a16="http://schemas.microsoft.com/office/drawing/2014/main" xmlns="" id="{00000000-0008-0000-0300-000061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634" name="Group 97">
          <a:extLst>
            <a:ext uri="{FF2B5EF4-FFF2-40B4-BE49-F238E27FC236}">
              <a16:creationId xmlns:a16="http://schemas.microsoft.com/office/drawing/2014/main" xmlns="" id="{00000000-0008-0000-0300-000062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635" name="Line 98">
            <a:extLst>
              <a:ext uri="{FF2B5EF4-FFF2-40B4-BE49-F238E27FC236}">
                <a16:creationId xmlns:a16="http://schemas.microsoft.com/office/drawing/2014/main" xmlns="" id="{00000000-0008-0000-0300-000063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6" name="Line 99">
            <a:extLst>
              <a:ext uri="{FF2B5EF4-FFF2-40B4-BE49-F238E27FC236}">
                <a16:creationId xmlns:a16="http://schemas.microsoft.com/office/drawing/2014/main" xmlns="" id="{00000000-0008-0000-0300-000064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7" name="Line 100">
            <a:extLst>
              <a:ext uri="{FF2B5EF4-FFF2-40B4-BE49-F238E27FC236}">
                <a16:creationId xmlns:a16="http://schemas.microsoft.com/office/drawing/2014/main" xmlns="" id="{00000000-0008-0000-0300-000065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638" name="Group 101">
          <a:extLst>
            <a:ext uri="{FF2B5EF4-FFF2-40B4-BE49-F238E27FC236}">
              <a16:creationId xmlns:a16="http://schemas.microsoft.com/office/drawing/2014/main" xmlns="" id="{00000000-0008-0000-0300-000066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639" name="Line 102">
            <a:extLst>
              <a:ext uri="{FF2B5EF4-FFF2-40B4-BE49-F238E27FC236}">
                <a16:creationId xmlns:a16="http://schemas.microsoft.com/office/drawing/2014/main" xmlns="" id="{00000000-0008-0000-0300-000067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0" name="Line 103">
            <a:extLst>
              <a:ext uri="{FF2B5EF4-FFF2-40B4-BE49-F238E27FC236}">
                <a16:creationId xmlns:a16="http://schemas.microsoft.com/office/drawing/2014/main" xmlns="" id="{00000000-0008-0000-0300-000068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1" name="Line 104">
            <a:extLst>
              <a:ext uri="{FF2B5EF4-FFF2-40B4-BE49-F238E27FC236}">
                <a16:creationId xmlns:a16="http://schemas.microsoft.com/office/drawing/2014/main" xmlns="" id="{00000000-0008-0000-0300-000069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642" name="Group 105">
          <a:extLst>
            <a:ext uri="{FF2B5EF4-FFF2-40B4-BE49-F238E27FC236}">
              <a16:creationId xmlns:a16="http://schemas.microsoft.com/office/drawing/2014/main" xmlns="" id="{00000000-0008-0000-0300-00006A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643" name="Line 106">
            <a:extLst>
              <a:ext uri="{FF2B5EF4-FFF2-40B4-BE49-F238E27FC236}">
                <a16:creationId xmlns:a16="http://schemas.microsoft.com/office/drawing/2014/main" xmlns="" id="{00000000-0008-0000-0300-00006B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4" name="Line 107">
            <a:extLst>
              <a:ext uri="{FF2B5EF4-FFF2-40B4-BE49-F238E27FC236}">
                <a16:creationId xmlns:a16="http://schemas.microsoft.com/office/drawing/2014/main" xmlns="" id="{00000000-0008-0000-0300-00006C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5" name="Line 108">
            <a:extLst>
              <a:ext uri="{FF2B5EF4-FFF2-40B4-BE49-F238E27FC236}">
                <a16:creationId xmlns:a16="http://schemas.microsoft.com/office/drawing/2014/main" xmlns="" id="{00000000-0008-0000-0300-00006D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646" name="Group 109">
          <a:extLst>
            <a:ext uri="{FF2B5EF4-FFF2-40B4-BE49-F238E27FC236}">
              <a16:creationId xmlns:a16="http://schemas.microsoft.com/office/drawing/2014/main" xmlns="" id="{00000000-0008-0000-0300-00006E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647" name="Line 110">
            <a:extLst>
              <a:ext uri="{FF2B5EF4-FFF2-40B4-BE49-F238E27FC236}">
                <a16:creationId xmlns:a16="http://schemas.microsoft.com/office/drawing/2014/main" xmlns="" id="{00000000-0008-0000-0300-00006F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8" name="Line 111">
            <a:extLst>
              <a:ext uri="{FF2B5EF4-FFF2-40B4-BE49-F238E27FC236}">
                <a16:creationId xmlns:a16="http://schemas.microsoft.com/office/drawing/2014/main" xmlns="" id="{00000000-0008-0000-0300-000070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9" name="Line 112">
            <a:extLst>
              <a:ext uri="{FF2B5EF4-FFF2-40B4-BE49-F238E27FC236}">
                <a16:creationId xmlns:a16="http://schemas.microsoft.com/office/drawing/2014/main" xmlns="" id="{00000000-0008-0000-0300-000071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650" name="Group 113">
          <a:extLst>
            <a:ext uri="{FF2B5EF4-FFF2-40B4-BE49-F238E27FC236}">
              <a16:creationId xmlns:a16="http://schemas.microsoft.com/office/drawing/2014/main" xmlns="" id="{00000000-0008-0000-0300-000072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651" name="Line 114">
            <a:extLst>
              <a:ext uri="{FF2B5EF4-FFF2-40B4-BE49-F238E27FC236}">
                <a16:creationId xmlns:a16="http://schemas.microsoft.com/office/drawing/2014/main" xmlns="" id="{00000000-0008-0000-0300-000073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2" name="Line 115">
            <a:extLst>
              <a:ext uri="{FF2B5EF4-FFF2-40B4-BE49-F238E27FC236}">
                <a16:creationId xmlns:a16="http://schemas.microsoft.com/office/drawing/2014/main" xmlns="" id="{00000000-0008-0000-0300-000074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3" name="Line 116">
            <a:extLst>
              <a:ext uri="{FF2B5EF4-FFF2-40B4-BE49-F238E27FC236}">
                <a16:creationId xmlns:a16="http://schemas.microsoft.com/office/drawing/2014/main" xmlns="" id="{00000000-0008-0000-0300-000075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654" name="Group 117">
          <a:extLst>
            <a:ext uri="{FF2B5EF4-FFF2-40B4-BE49-F238E27FC236}">
              <a16:creationId xmlns:a16="http://schemas.microsoft.com/office/drawing/2014/main" xmlns="" id="{00000000-0008-0000-0300-000076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655" name="Line 118">
            <a:extLst>
              <a:ext uri="{FF2B5EF4-FFF2-40B4-BE49-F238E27FC236}">
                <a16:creationId xmlns:a16="http://schemas.microsoft.com/office/drawing/2014/main" xmlns="" id="{00000000-0008-0000-0300-000077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6" name="Line 119">
            <a:extLst>
              <a:ext uri="{FF2B5EF4-FFF2-40B4-BE49-F238E27FC236}">
                <a16:creationId xmlns:a16="http://schemas.microsoft.com/office/drawing/2014/main" xmlns="" id="{00000000-0008-0000-0300-000078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7" name="Line 120">
            <a:extLst>
              <a:ext uri="{FF2B5EF4-FFF2-40B4-BE49-F238E27FC236}">
                <a16:creationId xmlns:a16="http://schemas.microsoft.com/office/drawing/2014/main" xmlns="" id="{00000000-0008-0000-0300-000079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658" name="Group 121">
          <a:extLst>
            <a:ext uri="{FF2B5EF4-FFF2-40B4-BE49-F238E27FC236}">
              <a16:creationId xmlns:a16="http://schemas.microsoft.com/office/drawing/2014/main" xmlns="" id="{00000000-0008-0000-0300-00007A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659" name="Line 122">
            <a:extLst>
              <a:ext uri="{FF2B5EF4-FFF2-40B4-BE49-F238E27FC236}">
                <a16:creationId xmlns:a16="http://schemas.microsoft.com/office/drawing/2014/main" xmlns="" id="{00000000-0008-0000-0300-00007B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0" name="Line 123">
            <a:extLst>
              <a:ext uri="{FF2B5EF4-FFF2-40B4-BE49-F238E27FC236}">
                <a16:creationId xmlns:a16="http://schemas.microsoft.com/office/drawing/2014/main" xmlns="" id="{00000000-0008-0000-0300-00007C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1" name="Line 124">
            <a:extLst>
              <a:ext uri="{FF2B5EF4-FFF2-40B4-BE49-F238E27FC236}">
                <a16:creationId xmlns:a16="http://schemas.microsoft.com/office/drawing/2014/main" xmlns="" id="{00000000-0008-0000-0300-00007D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662" name="Group 125">
          <a:extLst>
            <a:ext uri="{FF2B5EF4-FFF2-40B4-BE49-F238E27FC236}">
              <a16:creationId xmlns:a16="http://schemas.microsoft.com/office/drawing/2014/main" xmlns="" id="{00000000-0008-0000-0300-00007E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663" name="Line 126">
            <a:extLst>
              <a:ext uri="{FF2B5EF4-FFF2-40B4-BE49-F238E27FC236}">
                <a16:creationId xmlns:a16="http://schemas.microsoft.com/office/drawing/2014/main" xmlns="" id="{00000000-0008-0000-0300-00007F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4" name="Line 127">
            <a:extLst>
              <a:ext uri="{FF2B5EF4-FFF2-40B4-BE49-F238E27FC236}">
                <a16:creationId xmlns:a16="http://schemas.microsoft.com/office/drawing/2014/main" xmlns="" id="{00000000-0008-0000-0300-000080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5" name="Line 128">
            <a:extLst>
              <a:ext uri="{FF2B5EF4-FFF2-40B4-BE49-F238E27FC236}">
                <a16:creationId xmlns:a16="http://schemas.microsoft.com/office/drawing/2014/main" xmlns="" id="{00000000-0008-0000-0300-000081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666" name="Group 129">
          <a:extLst>
            <a:ext uri="{FF2B5EF4-FFF2-40B4-BE49-F238E27FC236}">
              <a16:creationId xmlns:a16="http://schemas.microsoft.com/office/drawing/2014/main" xmlns="" id="{00000000-0008-0000-0300-000082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667" name="Line 130">
            <a:extLst>
              <a:ext uri="{FF2B5EF4-FFF2-40B4-BE49-F238E27FC236}">
                <a16:creationId xmlns:a16="http://schemas.microsoft.com/office/drawing/2014/main" xmlns="" id="{00000000-0008-0000-0300-000083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8" name="Line 131">
            <a:extLst>
              <a:ext uri="{FF2B5EF4-FFF2-40B4-BE49-F238E27FC236}">
                <a16:creationId xmlns:a16="http://schemas.microsoft.com/office/drawing/2014/main" xmlns="" id="{00000000-0008-0000-0300-000084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9" name="Line 132">
            <a:extLst>
              <a:ext uri="{FF2B5EF4-FFF2-40B4-BE49-F238E27FC236}">
                <a16:creationId xmlns:a16="http://schemas.microsoft.com/office/drawing/2014/main" xmlns="" id="{00000000-0008-0000-0300-000085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670" name="Group 133">
          <a:extLst>
            <a:ext uri="{FF2B5EF4-FFF2-40B4-BE49-F238E27FC236}">
              <a16:creationId xmlns:a16="http://schemas.microsoft.com/office/drawing/2014/main" xmlns="" id="{00000000-0008-0000-0300-000086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671" name="Line 134">
            <a:extLst>
              <a:ext uri="{FF2B5EF4-FFF2-40B4-BE49-F238E27FC236}">
                <a16:creationId xmlns:a16="http://schemas.microsoft.com/office/drawing/2014/main" xmlns="" id="{00000000-0008-0000-0300-000087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2" name="Line 135">
            <a:extLst>
              <a:ext uri="{FF2B5EF4-FFF2-40B4-BE49-F238E27FC236}">
                <a16:creationId xmlns:a16="http://schemas.microsoft.com/office/drawing/2014/main" xmlns="" id="{00000000-0008-0000-0300-000088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3" name="Line 136">
            <a:extLst>
              <a:ext uri="{FF2B5EF4-FFF2-40B4-BE49-F238E27FC236}">
                <a16:creationId xmlns:a16="http://schemas.microsoft.com/office/drawing/2014/main" xmlns="" id="{00000000-0008-0000-0300-000089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674" name="Group 137">
          <a:extLst>
            <a:ext uri="{FF2B5EF4-FFF2-40B4-BE49-F238E27FC236}">
              <a16:creationId xmlns:a16="http://schemas.microsoft.com/office/drawing/2014/main" xmlns="" id="{00000000-0008-0000-0300-00008A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675" name="Line 138">
            <a:extLst>
              <a:ext uri="{FF2B5EF4-FFF2-40B4-BE49-F238E27FC236}">
                <a16:creationId xmlns:a16="http://schemas.microsoft.com/office/drawing/2014/main" xmlns="" id="{00000000-0008-0000-0300-00008B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6" name="Line 139">
            <a:extLst>
              <a:ext uri="{FF2B5EF4-FFF2-40B4-BE49-F238E27FC236}">
                <a16:creationId xmlns:a16="http://schemas.microsoft.com/office/drawing/2014/main" xmlns="" id="{00000000-0008-0000-0300-00008C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7" name="Line 140">
            <a:extLst>
              <a:ext uri="{FF2B5EF4-FFF2-40B4-BE49-F238E27FC236}">
                <a16:creationId xmlns:a16="http://schemas.microsoft.com/office/drawing/2014/main" xmlns="" id="{00000000-0008-0000-0300-00008D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678" name="Group 141">
          <a:extLst>
            <a:ext uri="{FF2B5EF4-FFF2-40B4-BE49-F238E27FC236}">
              <a16:creationId xmlns:a16="http://schemas.microsoft.com/office/drawing/2014/main" xmlns="" id="{00000000-0008-0000-0300-00008E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679" name="Line 142">
            <a:extLst>
              <a:ext uri="{FF2B5EF4-FFF2-40B4-BE49-F238E27FC236}">
                <a16:creationId xmlns:a16="http://schemas.microsoft.com/office/drawing/2014/main" xmlns="" id="{00000000-0008-0000-0300-00008F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0" name="Line 143">
            <a:extLst>
              <a:ext uri="{FF2B5EF4-FFF2-40B4-BE49-F238E27FC236}">
                <a16:creationId xmlns:a16="http://schemas.microsoft.com/office/drawing/2014/main" xmlns="" id="{00000000-0008-0000-0300-000090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1" name="Line 144">
            <a:extLst>
              <a:ext uri="{FF2B5EF4-FFF2-40B4-BE49-F238E27FC236}">
                <a16:creationId xmlns:a16="http://schemas.microsoft.com/office/drawing/2014/main" xmlns="" id="{00000000-0008-0000-0300-000091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682" name="Group 145">
          <a:extLst>
            <a:ext uri="{FF2B5EF4-FFF2-40B4-BE49-F238E27FC236}">
              <a16:creationId xmlns:a16="http://schemas.microsoft.com/office/drawing/2014/main" xmlns="" id="{00000000-0008-0000-0300-000092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683" name="Line 146">
            <a:extLst>
              <a:ext uri="{FF2B5EF4-FFF2-40B4-BE49-F238E27FC236}">
                <a16:creationId xmlns:a16="http://schemas.microsoft.com/office/drawing/2014/main" xmlns="" id="{00000000-0008-0000-0300-000093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4" name="Line 147">
            <a:extLst>
              <a:ext uri="{FF2B5EF4-FFF2-40B4-BE49-F238E27FC236}">
                <a16:creationId xmlns:a16="http://schemas.microsoft.com/office/drawing/2014/main" xmlns="" id="{00000000-0008-0000-0300-000094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5" name="Line 148">
            <a:extLst>
              <a:ext uri="{FF2B5EF4-FFF2-40B4-BE49-F238E27FC236}">
                <a16:creationId xmlns:a16="http://schemas.microsoft.com/office/drawing/2014/main" xmlns="" id="{00000000-0008-0000-0300-000095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686" name="Group 149">
          <a:extLst>
            <a:ext uri="{FF2B5EF4-FFF2-40B4-BE49-F238E27FC236}">
              <a16:creationId xmlns:a16="http://schemas.microsoft.com/office/drawing/2014/main" xmlns="" id="{00000000-0008-0000-0300-000096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687" name="Line 150">
            <a:extLst>
              <a:ext uri="{FF2B5EF4-FFF2-40B4-BE49-F238E27FC236}">
                <a16:creationId xmlns:a16="http://schemas.microsoft.com/office/drawing/2014/main" xmlns="" id="{00000000-0008-0000-0300-000097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8" name="Line 151">
            <a:extLst>
              <a:ext uri="{FF2B5EF4-FFF2-40B4-BE49-F238E27FC236}">
                <a16:creationId xmlns:a16="http://schemas.microsoft.com/office/drawing/2014/main" xmlns="" id="{00000000-0008-0000-0300-000098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9" name="Line 152">
            <a:extLst>
              <a:ext uri="{FF2B5EF4-FFF2-40B4-BE49-F238E27FC236}">
                <a16:creationId xmlns:a16="http://schemas.microsoft.com/office/drawing/2014/main" xmlns="" id="{00000000-0008-0000-0300-000099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690" name="Group 153">
          <a:extLst>
            <a:ext uri="{FF2B5EF4-FFF2-40B4-BE49-F238E27FC236}">
              <a16:creationId xmlns:a16="http://schemas.microsoft.com/office/drawing/2014/main" xmlns="" id="{00000000-0008-0000-0300-00009A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691" name="Line 154">
            <a:extLst>
              <a:ext uri="{FF2B5EF4-FFF2-40B4-BE49-F238E27FC236}">
                <a16:creationId xmlns:a16="http://schemas.microsoft.com/office/drawing/2014/main" xmlns="" id="{00000000-0008-0000-0300-00009B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2" name="Line 155">
            <a:extLst>
              <a:ext uri="{FF2B5EF4-FFF2-40B4-BE49-F238E27FC236}">
                <a16:creationId xmlns:a16="http://schemas.microsoft.com/office/drawing/2014/main" xmlns="" id="{00000000-0008-0000-0300-00009C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3" name="Line 156">
            <a:extLst>
              <a:ext uri="{FF2B5EF4-FFF2-40B4-BE49-F238E27FC236}">
                <a16:creationId xmlns:a16="http://schemas.microsoft.com/office/drawing/2014/main" xmlns="" id="{00000000-0008-0000-0300-00009D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694" name="Group 157">
          <a:extLst>
            <a:ext uri="{FF2B5EF4-FFF2-40B4-BE49-F238E27FC236}">
              <a16:creationId xmlns:a16="http://schemas.microsoft.com/office/drawing/2014/main" xmlns="" id="{00000000-0008-0000-0300-00009E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695" name="Line 158">
            <a:extLst>
              <a:ext uri="{FF2B5EF4-FFF2-40B4-BE49-F238E27FC236}">
                <a16:creationId xmlns:a16="http://schemas.microsoft.com/office/drawing/2014/main" xmlns="" id="{00000000-0008-0000-0300-00009F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6" name="Line 159">
            <a:extLst>
              <a:ext uri="{FF2B5EF4-FFF2-40B4-BE49-F238E27FC236}">
                <a16:creationId xmlns:a16="http://schemas.microsoft.com/office/drawing/2014/main" xmlns="" id="{00000000-0008-0000-0300-0000A0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7" name="Line 160">
            <a:extLst>
              <a:ext uri="{FF2B5EF4-FFF2-40B4-BE49-F238E27FC236}">
                <a16:creationId xmlns:a16="http://schemas.microsoft.com/office/drawing/2014/main" xmlns="" id="{00000000-0008-0000-0300-0000A1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698" name="Group 161">
          <a:extLst>
            <a:ext uri="{FF2B5EF4-FFF2-40B4-BE49-F238E27FC236}">
              <a16:creationId xmlns:a16="http://schemas.microsoft.com/office/drawing/2014/main" xmlns="" id="{00000000-0008-0000-0300-0000A2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699" name="Line 162">
            <a:extLst>
              <a:ext uri="{FF2B5EF4-FFF2-40B4-BE49-F238E27FC236}">
                <a16:creationId xmlns:a16="http://schemas.microsoft.com/office/drawing/2014/main" xmlns="" id="{00000000-0008-0000-0300-0000A3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0" name="Line 163">
            <a:extLst>
              <a:ext uri="{FF2B5EF4-FFF2-40B4-BE49-F238E27FC236}">
                <a16:creationId xmlns:a16="http://schemas.microsoft.com/office/drawing/2014/main" xmlns="" id="{00000000-0008-0000-0300-0000A4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1" name="Line 164">
            <a:extLst>
              <a:ext uri="{FF2B5EF4-FFF2-40B4-BE49-F238E27FC236}">
                <a16:creationId xmlns:a16="http://schemas.microsoft.com/office/drawing/2014/main" xmlns="" id="{00000000-0008-0000-0300-0000A5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702" name="Group 165">
          <a:extLst>
            <a:ext uri="{FF2B5EF4-FFF2-40B4-BE49-F238E27FC236}">
              <a16:creationId xmlns:a16="http://schemas.microsoft.com/office/drawing/2014/main" xmlns="" id="{00000000-0008-0000-0300-0000A6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703" name="Line 166">
            <a:extLst>
              <a:ext uri="{FF2B5EF4-FFF2-40B4-BE49-F238E27FC236}">
                <a16:creationId xmlns:a16="http://schemas.microsoft.com/office/drawing/2014/main" xmlns="" id="{00000000-0008-0000-0300-0000A7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4" name="Line 167">
            <a:extLst>
              <a:ext uri="{FF2B5EF4-FFF2-40B4-BE49-F238E27FC236}">
                <a16:creationId xmlns:a16="http://schemas.microsoft.com/office/drawing/2014/main" xmlns="" id="{00000000-0008-0000-0300-0000A8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5" name="Line 168">
            <a:extLst>
              <a:ext uri="{FF2B5EF4-FFF2-40B4-BE49-F238E27FC236}">
                <a16:creationId xmlns:a16="http://schemas.microsoft.com/office/drawing/2014/main" xmlns="" id="{00000000-0008-0000-0300-0000A9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706" name="Group 169">
          <a:extLst>
            <a:ext uri="{FF2B5EF4-FFF2-40B4-BE49-F238E27FC236}">
              <a16:creationId xmlns:a16="http://schemas.microsoft.com/office/drawing/2014/main" xmlns="" id="{00000000-0008-0000-0300-0000AA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707" name="Line 170">
            <a:extLst>
              <a:ext uri="{FF2B5EF4-FFF2-40B4-BE49-F238E27FC236}">
                <a16:creationId xmlns:a16="http://schemas.microsoft.com/office/drawing/2014/main" xmlns="" id="{00000000-0008-0000-0300-0000AB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8" name="Line 171">
            <a:extLst>
              <a:ext uri="{FF2B5EF4-FFF2-40B4-BE49-F238E27FC236}">
                <a16:creationId xmlns:a16="http://schemas.microsoft.com/office/drawing/2014/main" xmlns="" id="{00000000-0008-0000-0300-0000AC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9" name="Line 172">
            <a:extLst>
              <a:ext uri="{FF2B5EF4-FFF2-40B4-BE49-F238E27FC236}">
                <a16:creationId xmlns:a16="http://schemas.microsoft.com/office/drawing/2014/main" xmlns="" id="{00000000-0008-0000-0300-0000AD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710" name="Group 173">
          <a:extLst>
            <a:ext uri="{FF2B5EF4-FFF2-40B4-BE49-F238E27FC236}">
              <a16:creationId xmlns:a16="http://schemas.microsoft.com/office/drawing/2014/main" xmlns="" id="{00000000-0008-0000-0300-0000AE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711" name="Line 174">
            <a:extLst>
              <a:ext uri="{FF2B5EF4-FFF2-40B4-BE49-F238E27FC236}">
                <a16:creationId xmlns:a16="http://schemas.microsoft.com/office/drawing/2014/main" xmlns="" id="{00000000-0008-0000-0300-0000AF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2" name="Line 175">
            <a:extLst>
              <a:ext uri="{FF2B5EF4-FFF2-40B4-BE49-F238E27FC236}">
                <a16:creationId xmlns:a16="http://schemas.microsoft.com/office/drawing/2014/main" xmlns="" id="{00000000-0008-0000-0300-0000B0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3" name="Line 176">
            <a:extLst>
              <a:ext uri="{FF2B5EF4-FFF2-40B4-BE49-F238E27FC236}">
                <a16:creationId xmlns:a16="http://schemas.microsoft.com/office/drawing/2014/main" xmlns="" id="{00000000-0008-0000-0300-0000B1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714" name="Group 177">
          <a:extLst>
            <a:ext uri="{FF2B5EF4-FFF2-40B4-BE49-F238E27FC236}">
              <a16:creationId xmlns:a16="http://schemas.microsoft.com/office/drawing/2014/main" xmlns="" id="{00000000-0008-0000-0300-0000B2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715" name="Line 178">
            <a:extLst>
              <a:ext uri="{FF2B5EF4-FFF2-40B4-BE49-F238E27FC236}">
                <a16:creationId xmlns:a16="http://schemas.microsoft.com/office/drawing/2014/main" xmlns="" id="{00000000-0008-0000-0300-0000B3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6" name="Line 179">
            <a:extLst>
              <a:ext uri="{FF2B5EF4-FFF2-40B4-BE49-F238E27FC236}">
                <a16:creationId xmlns:a16="http://schemas.microsoft.com/office/drawing/2014/main" xmlns="" id="{00000000-0008-0000-0300-0000B4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7" name="Line 180">
            <a:extLst>
              <a:ext uri="{FF2B5EF4-FFF2-40B4-BE49-F238E27FC236}">
                <a16:creationId xmlns:a16="http://schemas.microsoft.com/office/drawing/2014/main" xmlns="" id="{00000000-0008-0000-0300-0000B5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718" name="Group 181">
          <a:extLst>
            <a:ext uri="{FF2B5EF4-FFF2-40B4-BE49-F238E27FC236}">
              <a16:creationId xmlns:a16="http://schemas.microsoft.com/office/drawing/2014/main" xmlns="" id="{00000000-0008-0000-0300-0000B6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719" name="Line 182">
            <a:extLst>
              <a:ext uri="{FF2B5EF4-FFF2-40B4-BE49-F238E27FC236}">
                <a16:creationId xmlns:a16="http://schemas.microsoft.com/office/drawing/2014/main" xmlns="" id="{00000000-0008-0000-0300-0000B7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0" name="Line 183">
            <a:extLst>
              <a:ext uri="{FF2B5EF4-FFF2-40B4-BE49-F238E27FC236}">
                <a16:creationId xmlns:a16="http://schemas.microsoft.com/office/drawing/2014/main" xmlns="" id="{00000000-0008-0000-0300-0000B8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1" name="Line 184">
            <a:extLst>
              <a:ext uri="{FF2B5EF4-FFF2-40B4-BE49-F238E27FC236}">
                <a16:creationId xmlns:a16="http://schemas.microsoft.com/office/drawing/2014/main" xmlns="" id="{00000000-0008-0000-0300-0000B9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722" name="Group 185">
          <a:extLst>
            <a:ext uri="{FF2B5EF4-FFF2-40B4-BE49-F238E27FC236}">
              <a16:creationId xmlns:a16="http://schemas.microsoft.com/office/drawing/2014/main" xmlns="" id="{00000000-0008-0000-0300-0000BA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723" name="Line 186">
            <a:extLst>
              <a:ext uri="{FF2B5EF4-FFF2-40B4-BE49-F238E27FC236}">
                <a16:creationId xmlns:a16="http://schemas.microsoft.com/office/drawing/2014/main" xmlns="" id="{00000000-0008-0000-0300-0000BB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4" name="Line 187">
            <a:extLst>
              <a:ext uri="{FF2B5EF4-FFF2-40B4-BE49-F238E27FC236}">
                <a16:creationId xmlns:a16="http://schemas.microsoft.com/office/drawing/2014/main" xmlns="" id="{00000000-0008-0000-0300-0000BC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5" name="Line 188">
            <a:extLst>
              <a:ext uri="{FF2B5EF4-FFF2-40B4-BE49-F238E27FC236}">
                <a16:creationId xmlns:a16="http://schemas.microsoft.com/office/drawing/2014/main" xmlns="" id="{00000000-0008-0000-0300-0000BD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726" name="Group 189">
          <a:extLst>
            <a:ext uri="{FF2B5EF4-FFF2-40B4-BE49-F238E27FC236}">
              <a16:creationId xmlns:a16="http://schemas.microsoft.com/office/drawing/2014/main" xmlns="" id="{00000000-0008-0000-0300-0000BE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727" name="Line 190">
            <a:extLst>
              <a:ext uri="{FF2B5EF4-FFF2-40B4-BE49-F238E27FC236}">
                <a16:creationId xmlns:a16="http://schemas.microsoft.com/office/drawing/2014/main" xmlns="" id="{00000000-0008-0000-0300-0000BF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8" name="Line 191">
            <a:extLst>
              <a:ext uri="{FF2B5EF4-FFF2-40B4-BE49-F238E27FC236}">
                <a16:creationId xmlns:a16="http://schemas.microsoft.com/office/drawing/2014/main" xmlns="" id="{00000000-0008-0000-0300-0000C0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9" name="Line 192">
            <a:extLst>
              <a:ext uri="{FF2B5EF4-FFF2-40B4-BE49-F238E27FC236}">
                <a16:creationId xmlns:a16="http://schemas.microsoft.com/office/drawing/2014/main" xmlns="" id="{00000000-0008-0000-0300-0000C1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730" name="Group 193">
          <a:extLst>
            <a:ext uri="{FF2B5EF4-FFF2-40B4-BE49-F238E27FC236}">
              <a16:creationId xmlns:a16="http://schemas.microsoft.com/office/drawing/2014/main" xmlns="" id="{00000000-0008-0000-0300-0000C2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731" name="Line 194">
            <a:extLst>
              <a:ext uri="{FF2B5EF4-FFF2-40B4-BE49-F238E27FC236}">
                <a16:creationId xmlns:a16="http://schemas.microsoft.com/office/drawing/2014/main" xmlns="" id="{00000000-0008-0000-0300-0000C3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2" name="Line 195">
            <a:extLst>
              <a:ext uri="{FF2B5EF4-FFF2-40B4-BE49-F238E27FC236}">
                <a16:creationId xmlns:a16="http://schemas.microsoft.com/office/drawing/2014/main" xmlns="" id="{00000000-0008-0000-0300-0000C4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3" name="Line 196">
            <a:extLst>
              <a:ext uri="{FF2B5EF4-FFF2-40B4-BE49-F238E27FC236}">
                <a16:creationId xmlns:a16="http://schemas.microsoft.com/office/drawing/2014/main" xmlns="" id="{00000000-0008-0000-0300-0000C5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734" name="Group 197">
          <a:extLst>
            <a:ext uri="{FF2B5EF4-FFF2-40B4-BE49-F238E27FC236}">
              <a16:creationId xmlns:a16="http://schemas.microsoft.com/office/drawing/2014/main" xmlns="" id="{00000000-0008-0000-0300-0000C6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735" name="Line 198">
            <a:extLst>
              <a:ext uri="{FF2B5EF4-FFF2-40B4-BE49-F238E27FC236}">
                <a16:creationId xmlns:a16="http://schemas.microsoft.com/office/drawing/2014/main" xmlns="" id="{00000000-0008-0000-0300-0000C7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6" name="Line 199">
            <a:extLst>
              <a:ext uri="{FF2B5EF4-FFF2-40B4-BE49-F238E27FC236}">
                <a16:creationId xmlns:a16="http://schemas.microsoft.com/office/drawing/2014/main" xmlns="" id="{00000000-0008-0000-0300-0000C8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7" name="Line 200">
            <a:extLst>
              <a:ext uri="{FF2B5EF4-FFF2-40B4-BE49-F238E27FC236}">
                <a16:creationId xmlns:a16="http://schemas.microsoft.com/office/drawing/2014/main" xmlns="" id="{00000000-0008-0000-0300-0000C9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738" name="Group 201">
          <a:extLst>
            <a:ext uri="{FF2B5EF4-FFF2-40B4-BE49-F238E27FC236}">
              <a16:creationId xmlns:a16="http://schemas.microsoft.com/office/drawing/2014/main" xmlns="" id="{00000000-0008-0000-0300-0000CA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739" name="Line 202">
            <a:extLst>
              <a:ext uri="{FF2B5EF4-FFF2-40B4-BE49-F238E27FC236}">
                <a16:creationId xmlns:a16="http://schemas.microsoft.com/office/drawing/2014/main" xmlns="" id="{00000000-0008-0000-0300-0000CB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0" name="Line 203">
            <a:extLst>
              <a:ext uri="{FF2B5EF4-FFF2-40B4-BE49-F238E27FC236}">
                <a16:creationId xmlns:a16="http://schemas.microsoft.com/office/drawing/2014/main" xmlns="" id="{00000000-0008-0000-0300-0000CC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1" name="Line 204">
            <a:extLst>
              <a:ext uri="{FF2B5EF4-FFF2-40B4-BE49-F238E27FC236}">
                <a16:creationId xmlns:a16="http://schemas.microsoft.com/office/drawing/2014/main" xmlns="" id="{00000000-0008-0000-0300-0000CD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742" name="Group 205">
          <a:extLst>
            <a:ext uri="{FF2B5EF4-FFF2-40B4-BE49-F238E27FC236}">
              <a16:creationId xmlns:a16="http://schemas.microsoft.com/office/drawing/2014/main" xmlns="" id="{00000000-0008-0000-0300-0000CE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743" name="Line 206">
            <a:extLst>
              <a:ext uri="{FF2B5EF4-FFF2-40B4-BE49-F238E27FC236}">
                <a16:creationId xmlns:a16="http://schemas.microsoft.com/office/drawing/2014/main" xmlns="" id="{00000000-0008-0000-0300-0000CF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4" name="Line 207">
            <a:extLst>
              <a:ext uri="{FF2B5EF4-FFF2-40B4-BE49-F238E27FC236}">
                <a16:creationId xmlns:a16="http://schemas.microsoft.com/office/drawing/2014/main" xmlns="" id="{00000000-0008-0000-0300-0000D0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5" name="Line 208">
            <a:extLst>
              <a:ext uri="{FF2B5EF4-FFF2-40B4-BE49-F238E27FC236}">
                <a16:creationId xmlns:a16="http://schemas.microsoft.com/office/drawing/2014/main" xmlns="" id="{00000000-0008-0000-0300-0000D1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746" name="Group 209">
          <a:extLst>
            <a:ext uri="{FF2B5EF4-FFF2-40B4-BE49-F238E27FC236}">
              <a16:creationId xmlns:a16="http://schemas.microsoft.com/office/drawing/2014/main" xmlns="" id="{00000000-0008-0000-0300-0000D2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747" name="Line 210">
            <a:extLst>
              <a:ext uri="{FF2B5EF4-FFF2-40B4-BE49-F238E27FC236}">
                <a16:creationId xmlns:a16="http://schemas.microsoft.com/office/drawing/2014/main" xmlns="" id="{00000000-0008-0000-0300-0000D3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8" name="Line 211">
            <a:extLst>
              <a:ext uri="{FF2B5EF4-FFF2-40B4-BE49-F238E27FC236}">
                <a16:creationId xmlns:a16="http://schemas.microsoft.com/office/drawing/2014/main" xmlns="" id="{00000000-0008-0000-0300-0000D4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9" name="Line 212">
            <a:extLst>
              <a:ext uri="{FF2B5EF4-FFF2-40B4-BE49-F238E27FC236}">
                <a16:creationId xmlns:a16="http://schemas.microsoft.com/office/drawing/2014/main" xmlns="" id="{00000000-0008-0000-0300-0000D5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750" name="Group 213">
          <a:extLst>
            <a:ext uri="{FF2B5EF4-FFF2-40B4-BE49-F238E27FC236}">
              <a16:creationId xmlns:a16="http://schemas.microsoft.com/office/drawing/2014/main" xmlns="" id="{00000000-0008-0000-0300-0000D6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751" name="Line 214">
            <a:extLst>
              <a:ext uri="{FF2B5EF4-FFF2-40B4-BE49-F238E27FC236}">
                <a16:creationId xmlns:a16="http://schemas.microsoft.com/office/drawing/2014/main" xmlns="" id="{00000000-0008-0000-0300-0000D7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2" name="Line 215">
            <a:extLst>
              <a:ext uri="{FF2B5EF4-FFF2-40B4-BE49-F238E27FC236}">
                <a16:creationId xmlns:a16="http://schemas.microsoft.com/office/drawing/2014/main" xmlns="" id="{00000000-0008-0000-0300-0000D8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" name="Line 216">
            <a:extLst>
              <a:ext uri="{FF2B5EF4-FFF2-40B4-BE49-F238E27FC236}">
                <a16:creationId xmlns:a16="http://schemas.microsoft.com/office/drawing/2014/main" xmlns="" id="{00000000-0008-0000-0300-0000D9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754" name="Group 217">
          <a:extLst>
            <a:ext uri="{FF2B5EF4-FFF2-40B4-BE49-F238E27FC236}">
              <a16:creationId xmlns:a16="http://schemas.microsoft.com/office/drawing/2014/main" xmlns="" id="{00000000-0008-0000-0300-0000DA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755" name="Line 218">
            <a:extLst>
              <a:ext uri="{FF2B5EF4-FFF2-40B4-BE49-F238E27FC236}">
                <a16:creationId xmlns:a16="http://schemas.microsoft.com/office/drawing/2014/main" xmlns="" id="{00000000-0008-0000-0300-0000DB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6" name="Line 219">
            <a:extLst>
              <a:ext uri="{FF2B5EF4-FFF2-40B4-BE49-F238E27FC236}">
                <a16:creationId xmlns:a16="http://schemas.microsoft.com/office/drawing/2014/main" xmlns="" id="{00000000-0008-0000-0300-0000DC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7" name="Line 220">
            <a:extLst>
              <a:ext uri="{FF2B5EF4-FFF2-40B4-BE49-F238E27FC236}">
                <a16:creationId xmlns:a16="http://schemas.microsoft.com/office/drawing/2014/main" xmlns="" id="{00000000-0008-0000-0300-0000DD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758" name="Group 221">
          <a:extLst>
            <a:ext uri="{FF2B5EF4-FFF2-40B4-BE49-F238E27FC236}">
              <a16:creationId xmlns:a16="http://schemas.microsoft.com/office/drawing/2014/main" xmlns="" id="{00000000-0008-0000-0300-0000DE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759" name="Line 222">
            <a:extLst>
              <a:ext uri="{FF2B5EF4-FFF2-40B4-BE49-F238E27FC236}">
                <a16:creationId xmlns:a16="http://schemas.microsoft.com/office/drawing/2014/main" xmlns="" id="{00000000-0008-0000-0300-0000DF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0" name="Line 223">
            <a:extLst>
              <a:ext uri="{FF2B5EF4-FFF2-40B4-BE49-F238E27FC236}">
                <a16:creationId xmlns:a16="http://schemas.microsoft.com/office/drawing/2014/main" xmlns="" id="{00000000-0008-0000-0300-0000E0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1" name="Line 224">
            <a:extLst>
              <a:ext uri="{FF2B5EF4-FFF2-40B4-BE49-F238E27FC236}">
                <a16:creationId xmlns:a16="http://schemas.microsoft.com/office/drawing/2014/main" xmlns="" id="{00000000-0008-0000-0300-0000E1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762" name="Group 225">
          <a:extLst>
            <a:ext uri="{FF2B5EF4-FFF2-40B4-BE49-F238E27FC236}">
              <a16:creationId xmlns:a16="http://schemas.microsoft.com/office/drawing/2014/main" xmlns="" id="{00000000-0008-0000-0300-0000E2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763" name="Line 226">
            <a:extLst>
              <a:ext uri="{FF2B5EF4-FFF2-40B4-BE49-F238E27FC236}">
                <a16:creationId xmlns:a16="http://schemas.microsoft.com/office/drawing/2014/main" xmlns="" id="{00000000-0008-0000-0300-0000E3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4" name="Line 227">
            <a:extLst>
              <a:ext uri="{FF2B5EF4-FFF2-40B4-BE49-F238E27FC236}">
                <a16:creationId xmlns:a16="http://schemas.microsoft.com/office/drawing/2014/main" xmlns="" id="{00000000-0008-0000-0300-0000E4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5" name="Line 228">
            <a:extLst>
              <a:ext uri="{FF2B5EF4-FFF2-40B4-BE49-F238E27FC236}">
                <a16:creationId xmlns:a16="http://schemas.microsoft.com/office/drawing/2014/main" xmlns="" id="{00000000-0008-0000-0300-0000E5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766" name="Group 229">
          <a:extLst>
            <a:ext uri="{FF2B5EF4-FFF2-40B4-BE49-F238E27FC236}">
              <a16:creationId xmlns:a16="http://schemas.microsoft.com/office/drawing/2014/main" xmlns="" id="{00000000-0008-0000-0300-0000E6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767" name="Line 230">
            <a:extLst>
              <a:ext uri="{FF2B5EF4-FFF2-40B4-BE49-F238E27FC236}">
                <a16:creationId xmlns:a16="http://schemas.microsoft.com/office/drawing/2014/main" xmlns="" id="{00000000-0008-0000-0300-0000E7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8" name="Line 231">
            <a:extLst>
              <a:ext uri="{FF2B5EF4-FFF2-40B4-BE49-F238E27FC236}">
                <a16:creationId xmlns:a16="http://schemas.microsoft.com/office/drawing/2014/main" xmlns="" id="{00000000-0008-0000-0300-0000E8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9" name="Line 232">
            <a:extLst>
              <a:ext uri="{FF2B5EF4-FFF2-40B4-BE49-F238E27FC236}">
                <a16:creationId xmlns:a16="http://schemas.microsoft.com/office/drawing/2014/main" xmlns="" id="{00000000-0008-0000-0300-0000E9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770" name="Group 233">
          <a:extLst>
            <a:ext uri="{FF2B5EF4-FFF2-40B4-BE49-F238E27FC236}">
              <a16:creationId xmlns:a16="http://schemas.microsoft.com/office/drawing/2014/main" xmlns="" id="{00000000-0008-0000-0300-0000EA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771" name="Line 234">
            <a:extLst>
              <a:ext uri="{FF2B5EF4-FFF2-40B4-BE49-F238E27FC236}">
                <a16:creationId xmlns:a16="http://schemas.microsoft.com/office/drawing/2014/main" xmlns="" id="{00000000-0008-0000-0300-0000EB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2" name="Line 235">
            <a:extLst>
              <a:ext uri="{FF2B5EF4-FFF2-40B4-BE49-F238E27FC236}">
                <a16:creationId xmlns:a16="http://schemas.microsoft.com/office/drawing/2014/main" xmlns="" id="{00000000-0008-0000-0300-0000EC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3" name="Line 236">
            <a:extLst>
              <a:ext uri="{FF2B5EF4-FFF2-40B4-BE49-F238E27FC236}">
                <a16:creationId xmlns:a16="http://schemas.microsoft.com/office/drawing/2014/main" xmlns="" id="{00000000-0008-0000-0300-0000ED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774" name="Group 237">
          <a:extLst>
            <a:ext uri="{FF2B5EF4-FFF2-40B4-BE49-F238E27FC236}">
              <a16:creationId xmlns:a16="http://schemas.microsoft.com/office/drawing/2014/main" xmlns="" id="{00000000-0008-0000-0300-0000EE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775" name="Line 238">
            <a:extLst>
              <a:ext uri="{FF2B5EF4-FFF2-40B4-BE49-F238E27FC236}">
                <a16:creationId xmlns:a16="http://schemas.microsoft.com/office/drawing/2014/main" xmlns="" id="{00000000-0008-0000-0300-0000EF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6" name="Line 239">
            <a:extLst>
              <a:ext uri="{FF2B5EF4-FFF2-40B4-BE49-F238E27FC236}">
                <a16:creationId xmlns:a16="http://schemas.microsoft.com/office/drawing/2014/main" xmlns="" id="{00000000-0008-0000-0300-0000F0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7" name="Line 240">
            <a:extLst>
              <a:ext uri="{FF2B5EF4-FFF2-40B4-BE49-F238E27FC236}">
                <a16:creationId xmlns:a16="http://schemas.microsoft.com/office/drawing/2014/main" xmlns="" id="{00000000-0008-0000-0300-0000F1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778" name="Group 241">
          <a:extLst>
            <a:ext uri="{FF2B5EF4-FFF2-40B4-BE49-F238E27FC236}">
              <a16:creationId xmlns:a16="http://schemas.microsoft.com/office/drawing/2014/main" xmlns="" id="{00000000-0008-0000-0300-0000F2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779" name="Line 242">
            <a:extLst>
              <a:ext uri="{FF2B5EF4-FFF2-40B4-BE49-F238E27FC236}">
                <a16:creationId xmlns:a16="http://schemas.microsoft.com/office/drawing/2014/main" xmlns="" id="{00000000-0008-0000-0300-0000F3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0" name="Line 243">
            <a:extLst>
              <a:ext uri="{FF2B5EF4-FFF2-40B4-BE49-F238E27FC236}">
                <a16:creationId xmlns:a16="http://schemas.microsoft.com/office/drawing/2014/main" xmlns="" id="{00000000-0008-0000-0300-0000F4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1" name="Line 244">
            <a:extLst>
              <a:ext uri="{FF2B5EF4-FFF2-40B4-BE49-F238E27FC236}">
                <a16:creationId xmlns:a16="http://schemas.microsoft.com/office/drawing/2014/main" xmlns="" id="{00000000-0008-0000-0300-0000F5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782" name="Group 245">
          <a:extLst>
            <a:ext uri="{FF2B5EF4-FFF2-40B4-BE49-F238E27FC236}">
              <a16:creationId xmlns:a16="http://schemas.microsoft.com/office/drawing/2014/main" xmlns="" id="{00000000-0008-0000-0300-0000F6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783" name="Line 246">
            <a:extLst>
              <a:ext uri="{FF2B5EF4-FFF2-40B4-BE49-F238E27FC236}">
                <a16:creationId xmlns:a16="http://schemas.microsoft.com/office/drawing/2014/main" xmlns="" id="{00000000-0008-0000-0300-0000F7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4" name="Line 247">
            <a:extLst>
              <a:ext uri="{FF2B5EF4-FFF2-40B4-BE49-F238E27FC236}">
                <a16:creationId xmlns:a16="http://schemas.microsoft.com/office/drawing/2014/main" xmlns="" id="{00000000-0008-0000-0300-0000F8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5" name="Line 248">
            <a:extLst>
              <a:ext uri="{FF2B5EF4-FFF2-40B4-BE49-F238E27FC236}">
                <a16:creationId xmlns:a16="http://schemas.microsoft.com/office/drawing/2014/main" xmlns="" id="{00000000-0008-0000-0300-0000F9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786" name="Group 249">
          <a:extLst>
            <a:ext uri="{FF2B5EF4-FFF2-40B4-BE49-F238E27FC236}">
              <a16:creationId xmlns:a16="http://schemas.microsoft.com/office/drawing/2014/main" xmlns="" id="{00000000-0008-0000-0300-0000FA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787" name="Line 250">
            <a:extLst>
              <a:ext uri="{FF2B5EF4-FFF2-40B4-BE49-F238E27FC236}">
                <a16:creationId xmlns:a16="http://schemas.microsoft.com/office/drawing/2014/main" xmlns="" id="{00000000-0008-0000-0300-0000FB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8" name="Line 251">
            <a:extLst>
              <a:ext uri="{FF2B5EF4-FFF2-40B4-BE49-F238E27FC236}">
                <a16:creationId xmlns:a16="http://schemas.microsoft.com/office/drawing/2014/main" xmlns="" id="{00000000-0008-0000-0300-0000FC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9" name="Line 252">
            <a:extLst>
              <a:ext uri="{FF2B5EF4-FFF2-40B4-BE49-F238E27FC236}">
                <a16:creationId xmlns:a16="http://schemas.microsoft.com/office/drawing/2014/main" xmlns="" id="{00000000-0008-0000-0300-0000FD06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790" name="Group 253">
          <a:extLst>
            <a:ext uri="{FF2B5EF4-FFF2-40B4-BE49-F238E27FC236}">
              <a16:creationId xmlns:a16="http://schemas.microsoft.com/office/drawing/2014/main" xmlns="" id="{00000000-0008-0000-0300-0000FE06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791" name="Line 254">
            <a:extLst>
              <a:ext uri="{FF2B5EF4-FFF2-40B4-BE49-F238E27FC236}">
                <a16:creationId xmlns:a16="http://schemas.microsoft.com/office/drawing/2014/main" xmlns="" id="{00000000-0008-0000-0300-0000FF06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2" name="Line 255">
            <a:extLst>
              <a:ext uri="{FF2B5EF4-FFF2-40B4-BE49-F238E27FC236}">
                <a16:creationId xmlns:a16="http://schemas.microsoft.com/office/drawing/2014/main" xmlns="" id="{00000000-0008-0000-0300-000000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3" name="Line 256">
            <a:extLst>
              <a:ext uri="{FF2B5EF4-FFF2-40B4-BE49-F238E27FC236}">
                <a16:creationId xmlns:a16="http://schemas.microsoft.com/office/drawing/2014/main" xmlns="" id="{00000000-0008-0000-0300-000001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794" name="Group 257">
          <a:extLst>
            <a:ext uri="{FF2B5EF4-FFF2-40B4-BE49-F238E27FC236}">
              <a16:creationId xmlns:a16="http://schemas.microsoft.com/office/drawing/2014/main" xmlns="" id="{00000000-0008-0000-0300-000002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795" name="Line 258">
            <a:extLst>
              <a:ext uri="{FF2B5EF4-FFF2-40B4-BE49-F238E27FC236}">
                <a16:creationId xmlns:a16="http://schemas.microsoft.com/office/drawing/2014/main" xmlns="" id="{00000000-0008-0000-0300-000003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6" name="Line 259">
            <a:extLst>
              <a:ext uri="{FF2B5EF4-FFF2-40B4-BE49-F238E27FC236}">
                <a16:creationId xmlns:a16="http://schemas.microsoft.com/office/drawing/2014/main" xmlns="" id="{00000000-0008-0000-0300-000004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7" name="Line 260">
            <a:extLst>
              <a:ext uri="{FF2B5EF4-FFF2-40B4-BE49-F238E27FC236}">
                <a16:creationId xmlns:a16="http://schemas.microsoft.com/office/drawing/2014/main" xmlns="" id="{00000000-0008-0000-0300-000005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798" name="Group 261">
          <a:extLst>
            <a:ext uri="{FF2B5EF4-FFF2-40B4-BE49-F238E27FC236}">
              <a16:creationId xmlns:a16="http://schemas.microsoft.com/office/drawing/2014/main" xmlns="" id="{00000000-0008-0000-0300-000006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799" name="Line 262">
            <a:extLst>
              <a:ext uri="{FF2B5EF4-FFF2-40B4-BE49-F238E27FC236}">
                <a16:creationId xmlns:a16="http://schemas.microsoft.com/office/drawing/2014/main" xmlns="" id="{00000000-0008-0000-0300-000007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0" name="Line 263">
            <a:extLst>
              <a:ext uri="{FF2B5EF4-FFF2-40B4-BE49-F238E27FC236}">
                <a16:creationId xmlns:a16="http://schemas.microsoft.com/office/drawing/2014/main" xmlns="" id="{00000000-0008-0000-0300-000008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1" name="Line 264">
            <a:extLst>
              <a:ext uri="{FF2B5EF4-FFF2-40B4-BE49-F238E27FC236}">
                <a16:creationId xmlns:a16="http://schemas.microsoft.com/office/drawing/2014/main" xmlns="" id="{00000000-0008-0000-0300-000009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802" name="Group 265">
          <a:extLst>
            <a:ext uri="{FF2B5EF4-FFF2-40B4-BE49-F238E27FC236}">
              <a16:creationId xmlns:a16="http://schemas.microsoft.com/office/drawing/2014/main" xmlns="" id="{00000000-0008-0000-0300-00000A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803" name="Line 266">
            <a:extLst>
              <a:ext uri="{FF2B5EF4-FFF2-40B4-BE49-F238E27FC236}">
                <a16:creationId xmlns:a16="http://schemas.microsoft.com/office/drawing/2014/main" xmlns="" id="{00000000-0008-0000-0300-00000B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4" name="Line 267">
            <a:extLst>
              <a:ext uri="{FF2B5EF4-FFF2-40B4-BE49-F238E27FC236}">
                <a16:creationId xmlns:a16="http://schemas.microsoft.com/office/drawing/2014/main" xmlns="" id="{00000000-0008-0000-0300-00000C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5" name="Line 268">
            <a:extLst>
              <a:ext uri="{FF2B5EF4-FFF2-40B4-BE49-F238E27FC236}">
                <a16:creationId xmlns:a16="http://schemas.microsoft.com/office/drawing/2014/main" xmlns="" id="{00000000-0008-0000-0300-00000D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806" name="Group 269">
          <a:extLst>
            <a:ext uri="{FF2B5EF4-FFF2-40B4-BE49-F238E27FC236}">
              <a16:creationId xmlns:a16="http://schemas.microsoft.com/office/drawing/2014/main" xmlns="" id="{00000000-0008-0000-0300-00000E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807" name="Line 270">
            <a:extLst>
              <a:ext uri="{FF2B5EF4-FFF2-40B4-BE49-F238E27FC236}">
                <a16:creationId xmlns:a16="http://schemas.microsoft.com/office/drawing/2014/main" xmlns="" id="{00000000-0008-0000-0300-00000F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8" name="Line 271">
            <a:extLst>
              <a:ext uri="{FF2B5EF4-FFF2-40B4-BE49-F238E27FC236}">
                <a16:creationId xmlns:a16="http://schemas.microsoft.com/office/drawing/2014/main" xmlns="" id="{00000000-0008-0000-0300-000010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9" name="Line 272">
            <a:extLst>
              <a:ext uri="{FF2B5EF4-FFF2-40B4-BE49-F238E27FC236}">
                <a16:creationId xmlns:a16="http://schemas.microsoft.com/office/drawing/2014/main" xmlns="" id="{00000000-0008-0000-0300-000011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810" name="Group 273">
          <a:extLst>
            <a:ext uri="{FF2B5EF4-FFF2-40B4-BE49-F238E27FC236}">
              <a16:creationId xmlns:a16="http://schemas.microsoft.com/office/drawing/2014/main" xmlns="" id="{00000000-0008-0000-0300-000012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811" name="Line 274">
            <a:extLst>
              <a:ext uri="{FF2B5EF4-FFF2-40B4-BE49-F238E27FC236}">
                <a16:creationId xmlns:a16="http://schemas.microsoft.com/office/drawing/2014/main" xmlns="" id="{00000000-0008-0000-0300-000013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2" name="Line 275">
            <a:extLst>
              <a:ext uri="{FF2B5EF4-FFF2-40B4-BE49-F238E27FC236}">
                <a16:creationId xmlns:a16="http://schemas.microsoft.com/office/drawing/2014/main" xmlns="" id="{00000000-0008-0000-0300-000014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3" name="Line 276">
            <a:extLst>
              <a:ext uri="{FF2B5EF4-FFF2-40B4-BE49-F238E27FC236}">
                <a16:creationId xmlns:a16="http://schemas.microsoft.com/office/drawing/2014/main" xmlns="" id="{00000000-0008-0000-0300-000015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814" name="Group 277">
          <a:extLst>
            <a:ext uri="{FF2B5EF4-FFF2-40B4-BE49-F238E27FC236}">
              <a16:creationId xmlns:a16="http://schemas.microsoft.com/office/drawing/2014/main" xmlns="" id="{00000000-0008-0000-0300-000016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815" name="Line 278">
            <a:extLst>
              <a:ext uri="{FF2B5EF4-FFF2-40B4-BE49-F238E27FC236}">
                <a16:creationId xmlns:a16="http://schemas.microsoft.com/office/drawing/2014/main" xmlns="" id="{00000000-0008-0000-0300-000017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6" name="Line 279">
            <a:extLst>
              <a:ext uri="{FF2B5EF4-FFF2-40B4-BE49-F238E27FC236}">
                <a16:creationId xmlns:a16="http://schemas.microsoft.com/office/drawing/2014/main" xmlns="" id="{00000000-0008-0000-0300-000018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7" name="Line 280">
            <a:extLst>
              <a:ext uri="{FF2B5EF4-FFF2-40B4-BE49-F238E27FC236}">
                <a16:creationId xmlns:a16="http://schemas.microsoft.com/office/drawing/2014/main" xmlns="" id="{00000000-0008-0000-0300-000019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818" name="Group 281">
          <a:extLst>
            <a:ext uri="{FF2B5EF4-FFF2-40B4-BE49-F238E27FC236}">
              <a16:creationId xmlns:a16="http://schemas.microsoft.com/office/drawing/2014/main" xmlns="" id="{00000000-0008-0000-0300-00001A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819" name="Line 282">
            <a:extLst>
              <a:ext uri="{FF2B5EF4-FFF2-40B4-BE49-F238E27FC236}">
                <a16:creationId xmlns:a16="http://schemas.microsoft.com/office/drawing/2014/main" xmlns="" id="{00000000-0008-0000-0300-00001B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0" name="Line 283">
            <a:extLst>
              <a:ext uri="{FF2B5EF4-FFF2-40B4-BE49-F238E27FC236}">
                <a16:creationId xmlns:a16="http://schemas.microsoft.com/office/drawing/2014/main" xmlns="" id="{00000000-0008-0000-0300-00001C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1" name="Line 284">
            <a:extLst>
              <a:ext uri="{FF2B5EF4-FFF2-40B4-BE49-F238E27FC236}">
                <a16:creationId xmlns:a16="http://schemas.microsoft.com/office/drawing/2014/main" xmlns="" id="{00000000-0008-0000-0300-00001D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822" name="Group 285">
          <a:extLst>
            <a:ext uri="{FF2B5EF4-FFF2-40B4-BE49-F238E27FC236}">
              <a16:creationId xmlns:a16="http://schemas.microsoft.com/office/drawing/2014/main" xmlns="" id="{00000000-0008-0000-0300-00001E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823" name="Line 286">
            <a:extLst>
              <a:ext uri="{FF2B5EF4-FFF2-40B4-BE49-F238E27FC236}">
                <a16:creationId xmlns:a16="http://schemas.microsoft.com/office/drawing/2014/main" xmlns="" id="{00000000-0008-0000-0300-00001F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4" name="Line 287">
            <a:extLst>
              <a:ext uri="{FF2B5EF4-FFF2-40B4-BE49-F238E27FC236}">
                <a16:creationId xmlns:a16="http://schemas.microsoft.com/office/drawing/2014/main" xmlns="" id="{00000000-0008-0000-0300-000020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5" name="Line 288">
            <a:extLst>
              <a:ext uri="{FF2B5EF4-FFF2-40B4-BE49-F238E27FC236}">
                <a16:creationId xmlns:a16="http://schemas.microsoft.com/office/drawing/2014/main" xmlns="" id="{00000000-0008-0000-0300-000021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826" name="Group 289">
          <a:extLst>
            <a:ext uri="{FF2B5EF4-FFF2-40B4-BE49-F238E27FC236}">
              <a16:creationId xmlns:a16="http://schemas.microsoft.com/office/drawing/2014/main" xmlns="" id="{00000000-0008-0000-0300-000022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827" name="Line 290">
            <a:extLst>
              <a:ext uri="{FF2B5EF4-FFF2-40B4-BE49-F238E27FC236}">
                <a16:creationId xmlns:a16="http://schemas.microsoft.com/office/drawing/2014/main" xmlns="" id="{00000000-0008-0000-0300-000023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8" name="Line 291">
            <a:extLst>
              <a:ext uri="{FF2B5EF4-FFF2-40B4-BE49-F238E27FC236}">
                <a16:creationId xmlns:a16="http://schemas.microsoft.com/office/drawing/2014/main" xmlns="" id="{00000000-0008-0000-0300-000024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9" name="Line 292">
            <a:extLst>
              <a:ext uri="{FF2B5EF4-FFF2-40B4-BE49-F238E27FC236}">
                <a16:creationId xmlns:a16="http://schemas.microsoft.com/office/drawing/2014/main" xmlns="" id="{00000000-0008-0000-0300-000025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830" name="Group 293">
          <a:extLst>
            <a:ext uri="{FF2B5EF4-FFF2-40B4-BE49-F238E27FC236}">
              <a16:creationId xmlns:a16="http://schemas.microsoft.com/office/drawing/2014/main" xmlns="" id="{00000000-0008-0000-0300-000026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831" name="Line 294">
            <a:extLst>
              <a:ext uri="{FF2B5EF4-FFF2-40B4-BE49-F238E27FC236}">
                <a16:creationId xmlns:a16="http://schemas.microsoft.com/office/drawing/2014/main" xmlns="" id="{00000000-0008-0000-0300-000027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2" name="Line 295">
            <a:extLst>
              <a:ext uri="{FF2B5EF4-FFF2-40B4-BE49-F238E27FC236}">
                <a16:creationId xmlns:a16="http://schemas.microsoft.com/office/drawing/2014/main" xmlns="" id="{00000000-0008-0000-0300-000028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3" name="Line 296">
            <a:extLst>
              <a:ext uri="{FF2B5EF4-FFF2-40B4-BE49-F238E27FC236}">
                <a16:creationId xmlns:a16="http://schemas.microsoft.com/office/drawing/2014/main" xmlns="" id="{00000000-0008-0000-0300-000029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834" name="Group 297">
          <a:extLst>
            <a:ext uri="{FF2B5EF4-FFF2-40B4-BE49-F238E27FC236}">
              <a16:creationId xmlns:a16="http://schemas.microsoft.com/office/drawing/2014/main" xmlns="" id="{00000000-0008-0000-0300-00002A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835" name="Line 298">
            <a:extLst>
              <a:ext uri="{FF2B5EF4-FFF2-40B4-BE49-F238E27FC236}">
                <a16:creationId xmlns:a16="http://schemas.microsoft.com/office/drawing/2014/main" xmlns="" id="{00000000-0008-0000-0300-00002B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6" name="Line 299">
            <a:extLst>
              <a:ext uri="{FF2B5EF4-FFF2-40B4-BE49-F238E27FC236}">
                <a16:creationId xmlns:a16="http://schemas.microsoft.com/office/drawing/2014/main" xmlns="" id="{00000000-0008-0000-0300-00002C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7" name="Line 300">
            <a:extLst>
              <a:ext uri="{FF2B5EF4-FFF2-40B4-BE49-F238E27FC236}">
                <a16:creationId xmlns:a16="http://schemas.microsoft.com/office/drawing/2014/main" xmlns="" id="{00000000-0008-0000-0300-00002D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838" name="Group 301">
          <a:extLst>
            <a:ext uri="{FF2B5EF4-FFF2-40B4-BE49-F238E27FC236}">
              <a16:creationId xmlns:a16="http://schemas.microsoft.com/office/drawing/2014/main" xmlns="" id="{00000000-0008-0000-0300-00002E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839" name="Line 302">
            <a:extLst>
              <a:ext uri="{FF2B5EF4-FFF2-40B4-BE49-F238E27FC236}">
                <a16:creationId xmlns:a16="http://schemas.microsoft.com/office/drawing/2014/main" xmlns="" id="{00000000-0008-0000-0300-00002F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0" name="Line 303">
            <a:extLst>
              <a:ext uri="{FF2B5EF4-FFF2-40B4-BE49-F238E27FC236}">
                <a16:creationId xmlns:a16="http://schemas.microsoft.com/office/drawing/2014/main" xmlns="" id="{00000000-0008-0000-0300-000030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1" name="Line 304">
            <a:extLst>
              <a:ext uri="{FF2B5EF4-FFF2-40B4-BE49-F238E27FC236}">
                <a16:creationId xmlns:a16="http://schemas.microsoft.com/office/drawing/2014/main" xmlns="" id="{00000000-0008-0000-0300-000031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842" name="Group 305">
          <a:extLst>
            <a:ext uri="{FF2B5EF4-FFF2-40B4-BE49-F238E27FC236}">
              <a16:creationId xmlns:a16="http://schemas.microsoft.com/office/drawing/2014/main" xmlns="" id="{00000000-0008-0000-0300-000032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843" name="Line 306">
            <a:extLst>
              <a:ext uri="{FF2B5EF4-FFF2-40B4-BE49-F238E27FC236}">
                <a16:creationId xmlns:a16="http://schemas.microsoft.com/office/drawing/2014/main" xmlns="" id="{00000000-0008-0000-0300-000033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4" name="Line 307">
            <a:extLst>
              <a:ext uri="{FF2B5EF4-FFF2-40B4-BE49-F238E27FC236}">
                <a16:creationId xmlns:a16="http://schemas.microsoft.com/office/drawing/2014/main" xmlns="" id="{00000000-0008-0000-0300-000034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5" name="Line 308">
            <a:extLst>
              <a:ext uri="{FF2B5EF4-FFF2-40B4-BE49-F238E27FC236}">
                <a16:creationId xmlns:a16="http://schemas.microsoft.com/office/drawing/2014/main" xmlns="" id="{00000000-0008-0000-0300-000035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846" name="Group 309">
          <a:extLst>
            <a:ext uri="{FF2B5EF4-FFF2-40B4-BE49-F238E27FC236}">
              <a16:creationId xmlns:a16="http://schemas.microsoft.com/office/drawing/2014/main" xmlns="" id="{00000000-0008-0000-0300-000036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847" name="Line 310">
            <a:extLst>
              <a:ext uri="{FF2B5EF4-FFF2-40B4-BE49-F238E27FC236}">
                <a16:creationId xmlns:a16="http://schemas.microsoft.com/office/drawing/2014/main" xmlns="" id="{00000000-0008-0000-0300-000037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8" name="Line 311">
            <a:extLst>
              <a:ext uri="{FF2B5EF4-FFF2-40B4-BE49-F238E27FC236}">
                <a16:creationId xmlns:a16="http://schemas.microsoft.com/office/drawing/2014/main" xmlns="" id="{00000000-0008-0000-0300-000038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9" name="Line 312">
            <a:extLst>
              <a:ext uri="{FF2B5EF4-FFF2-40B4-BE49-F238E27FC236}">
                <a16:creationId xmlns:a16="http://schemas.microsoft.com/office/drawing/2014/main" xmlns="" id="{00000000-0008-0000-0300-000039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850" name="Group 313">
          <a:extLst>
            <a:ext uri="{FF2B5EF4-FFF2-40B4-BE49-F238E27FC236}">
              <a16:creationId xmlns:a16="http://schemas.microsoft.com/office/drawing/2014/main" xmlns="" id="{00000000-0008-0000-0300-00003A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851" name="Line 314">
            <a:extLst>
              <a:ext uri="{FF2B5EF4-FFF2-40B4-BE49-F238E27FC236}">
                <a16:creationId xmlns:a16="http://schemas.microsoft.com/office/drawing/2014/main" xmlns="" id="{00000000-0008-0000-0300-00003B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2" name="Line 315">
            <a:extLst>
              <a:ext uri="{FF2B5EF4-FFF2-40B4-BE49-F238E27FC236}">
                <a16:creationId xmlns:a16="http://schemas.microsoft.com/office/drawing/2014/main" xmlns="" id="{00000000-0008-0000-0300-00003C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3" name="Line 316">
            <a:extLst>
              <a:ext uri="{FF2B5EF4-FFF2-40B4-BE49-F238E27FC236}">
                <a16:creationId xmlns:a16="http://schemas.microsoft.com/office/drawing/2014/main" xmlns="" id="{00000000-0008-0000-0300-00003D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854" name="Group 317">
          <a:extLst>
            <a:ext uri="{FF2B5EF4-FFF2-40B4-BE49-F238E27FC236}">
              <a16:creationId xmlns:a16="http://schemas.microsoft.com/office/drawing/2014/main" xmlns="" id="{00000000-0008-0000-0300-00003E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855" name="Line 318">
            <a:extLst>
              <a:ext uri="{FF2B5EF4-FFF2-40B4-BE49-F238E27FC236}">
                <a16:creationId xmlns:a16="http://schemas.microsoft.com/office/drawing/2014/main" xmlns="" id="{00000000-0008-0000-0300-00003F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6" name="Line 319">
            <a:extLst>
              <a:ext uri="{FF2B5EF4-FFF2-40B4-BE49-F238E27FC236}">
                <a16:creationId xmlns:a16="http://schemas.microsoft.com/office/drawing/2014/main" xmlns="" id="{00000000-0008-0000-0300-000040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7" name="Line 320">
            <a:extLst>
              <a:ext uri="{FF2B5EF4-FFF2-40B4-BE49-F238E27FC236}">
                <a16:creationId xmlns:a16="http://schemas.microsoft.com/office/drawing/2014/main" xmlns="" id="{00000000-0008-0000-0300-000041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858" name="Group 321">
          <a:extLst>
            <a:ext uri="{FF2B5EF4-FFF2-40B4-BE49-F238E27FC236}">
              <a16:creationId xmlns:a16="http://schemas.microsoft.com/office/drawing/2014/main" xmlns="" id="{00000000-0008-0000-0300-000042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859" name="Line 322">
            <a:extLst>
              <a:ext uri="{FF2B5EF4-FFF2-40B4-BE49-F238E27FC236}">
                <a16:creationId xmlns:a16="http://schemas.microsoft.com/office/drawing/2014/main" xmlns="" id="{00000000-0008-0000-0300-000043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0" name="Line 323">
            <a:extLst>
              <a:ext uri="{FF2B5EF4-FFF2-40B4-BE49-F238E27FC236}">
                <a16:creationId xmlns:a16="http://schemas.microsoft.com/office/drawing/2014/main" xmlns="" id="{00000000-0008-0000-0300-000044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1" name="Line 324">
            <a:extLst>
              <a:ext uri="{FF2B5EF4-FFF2-40B4-BE49-F238E27FC236}">
                <a16:creationId xmlns:a16="http://schemas.microsoft.com/office/drawing/2014/main" xmlns="" id="{00000000-0008-0000-0300-000045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862" name="Group 325">
          <a:extLst>
            <a:ext uri="{FF2B5EF4-FFF2-40B4-BE49-F238E27FC236}">
              <a16:creationId xmlns:a16="http://schemas.microsoft.com/office/drawing/2014/main" xmlns="" id="{00000000-0008-0000-0300-000046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863" name="Line 326">
            <a:extLst>
              <a:ext uri="{FF2B5EF4-FFF2-40B4-BE49-F238E27FC236}">
                <a16:creationId xmlns:a16="http://schemas.microsoft.com/office/drawing/2014/main" xmlns="" id="{00000000-0008-0000-0300-000047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4" name="Line 327">
            <a:extLst>
              <a:ext uri="{FF2B5EF4-FFF2-40B4-BE49-F238E27FC236}">
                <a16:creationId xmlns:a16="http://schemas.microsoft.com/office/drawing/2014/main" xmlns="" id="{00000000-0008-0000-0300-000048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5" name="Line 328">
            <a:extLst>
              <a:ext uri="{FF2B5EF4-FFF2-40B4-BE49-F238E27FC236}">
                <a16:creationId xmlns:a16="http://schemas.microsoft.com/office/drawing/2014/main" xmlns="" id="{00000000-0008-0000-0300-000049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866" name="Group 329">
          <a:extLst>
            <a:ext uri="{FF2B5EF4-FFF2-40B4-BE49-F238E27FC236}">
              <a16:creationId xmlns:a16="http://schemas.microsoft.com/office/drawing/2014/main" xmlns="" id="{00000000-0008-0000-0300-00004A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867" name="Line 330">
            <a:extLst>
              <a:ext uri="{FF2B5EF4-FFF2-40B4-BE49-F238E27FC236}">
                <a16:creationId xmlns:a16="http://schemas.microsoft.com/office/drawing/2014/main" xmlns="" id="{00000000-0008-0000-0300-00004B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8" name="Line 331">
            <a:extLst>
              <a:ext uri="{FF2B5EF4-FFF2-40B4-BE49-F238E27FC236}">
                <a16:creationId xmlns:a16="http://schemas.microsoft.com/office/drawing/2014/main" xmlns="" id="{00000000-0008-0000-0300-00004C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9" name="Line 332">
            <a:extLst>
              <a:ext uri="{FF2B5EF4-FFF2-40B4-BE49-F238E27FC236}">
                <a16:creationId xmlns:a16="http://schemas.microsoft.com/office/drawing/2014/main" xmlns="" id="{00000000-0008-0000-0300-00004D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870" name="Group 333">
          <a:extLst>
            <a:ext uri="{FF2B5EF4-FFF2-40B4-BE49-F238E27FC236}">
              <a16:creationId xmlns:a16="http://schemas.microsoft.com/office/drawing/2014/main" xmlns="" id="{00000000-0008-0000-0300-00004E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871" name="Line 334">
            <a:extLst>
              <a:ext uri="{FF2B5EF4-FFF2-40B4-BE49-F238E27FC236}">
                <a16:creationId xmlns:a16="http://schemas.microsoft.com/office/drawing/2014/main" xmlns="" id="{00000000-0008-0000-0300-00004F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2" name="Line 335">
            <a:extLst>
              <a:ext uri="{FF2B5EF4-FFF2-40B4-BE49-F238E27FC236}">
                <a16:creationId xmlns:a16="http://schemas.microsoft.com/office/drawing/2014/main" xmlns="" id="{00000000-0008-0000-0300-000050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3" name="Line 336">
            <a:extLst>
              <a:ext uri="{FF2B5EF4-FFF2-40B4-BE49-F238E27FC236}">
                <a16:creationId xmlns:a16="http://schemas.microsoft.com/office/drawing/2014/main" xmlns="" id="{00000000-0008-0000-0300-000051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874" name="Group 337">
          <a:extLst>
            <a:ext uri="{FF2B5EF4-FFF2-40B4-BE49-F238E27FC236}">
              <a16:creationId xmlns:a16="http://schemas.microsoft.com/office/drawing/2014/main" xmlns="" id="{00000000-0008-0000-0300-000052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875" name="Line 338">
            <a:extLst>
              <a:ext uri="{FF2B5EF4-FFF2-40B4-BE49-F238E27FC236}">
                <a16:creationId xmlns:a16="http://schemas.microsoft.com/office/drawing/2014/main" xmlns="" id="{00000000-0008-0000-0300-000053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6" name="Line 339">
            <a:extLst>
              <a:ext uri="{FF2B5EF4-FFF2-40B4-BE49-F238E27FC236}">
                <a16:creationId xmlns:a16="http://schemas.microsoft.com/office/drawing/2014/main" xmlns="" id="{00000000-0008-0000-0300-000054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7" name="Line 340">
            <a:extLst>
              <a:ext uri="{FF2B5EF4-FFF2-40B4-BE49-F238E27FC236}">
                <a16:creationId xmlns:a16="http://schemas.microsoft.com/office/drawing/2014/main" xmlns="" id="{00000000-0008-0000-0300-000055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878" name="Group 341">
          <a:extLst>
            <a:ext uri="{FF2B5EF4-FFF2-40B4-BE49-F238E27FC236}">
              <a16:creationId xmlns:a16="http://schemas.microsoft.com/office/drawing/2014/main" xmlns="" id="{00000000-0008-0000-0300-000056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879" name="Line 342">
            <a:extLst>
              <a:ext uri="{FF2B5EF4-FFF2-40B4-BE49-F238E27FC236}">
                <a16:creationId xmlns:a16="http://schemas.microsoft.com/office/drawing/2014/main" xmlns="" id="{00000000-0008-0000-0300-000057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0" name="Line 343">
            <a:extLst>
              <a:ext uri="{FF2B5EF4-FFF2-40B4-BE49-F238E27FC236}">
                <a16:creationId xmlns:a16="http://schemas.microsoft.com/office/drawing/2014/main" xmlns="" id="{00000000-0008-0000-0300-000058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1" name="Line 344">
            <a:extLst>
              <a:ext uri="{FF2B5EF4-FFF2-40B4-BE49-F238E27FC236}">
                <a16:creationId xmlns:a16="http://schemas.microsoft.com/office/drawing/2014/main" xmlns="" id="{00000000-0008-0000-0300-000059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882" name="Group 345">
          <a:extLst>
            <a:ext uri="{FF2B5EF4-FFF2-40B4-BE49-F238E27FC236}">
              <a16:creationId xmlns:a16="http://schemas.microsoft.com/office/drawing/2014/main" xmlns="" id="{00000000-0008-0000-0300-00005A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883" name="Line 346">
            <a:extLst>
              <a:ext uri="{FF2B5EF4-FFF2-40B4-BE49-F238E27FC236}">
                <a16:creationId xmlns:a16="http://schemas.microsoft.com/office/drawing/2014/main" xmlns="" id="{00000000-0008-0000-0300-00005B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4" name="Line 347">
            <a:extLst>
              <a:ext uri="{FF2B5EF4-FFF2-40B4-BE49-F238E27FC236}">
                <a16:creationId xmlns:a16="http://schemas.microsoft.com/office/drawing/2014/main" xmlns="" id="{00000000-0008-0000-0300-00005C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5" name="Line 348">
            <a:extLst>
              <a:ext uri="{FF2B5EF4-FFF2-40B4-BE49-F238E27FC236}">
                <a16:creationId xmlns:a16="http://schemas.microsoft.com/office/drawing/2014/main" xmlns="" id="{00000000-0008-0000-0300-00005D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886" name="Group 349">
          <a:extLst>
            <a:ext uri="{FF2B5EF4-FFF2-40B4-BE49-F238E27FC236}">
              <a16:creationId xmlns:a16="http://schemas.microsoft.com/office/drawing/2014/main" xmlns="" id="{00000000-0008-0000-0300-00005E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887" name="Line 350">
            <a:extLst>
              <a:ext uri="{FF2B5EF4-FFF2-40B4-BE49-F238E27FC236}">
                <a16:creationId xmlns:a16="http://schemas.microsoft.com/office/drawing/2014/main" xmlns="" id="{00000000-0008-0000-0300-00005F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8" name="Line 351">
            <a:extLst>
              <a:ext uri="{FF2B5EF4-FFF2-40B4-BE49-F238E27FC236}">
                <a16:creationId xmlns:a16="http://schemas.microsoft.com/office/drawing/2014/main" xmlns="" id="{00000000-0008-0000-0300-000060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9" name="Line 352">
            <a:extLst>
              <a:ext uri="{FF2B5EF4-FFF2-40B4-BE49-F238E27FC236}">
                <a16:creationId xmlns:a16="http://schemas.microsoft.com/office/drawing/2014/main" xmlns="" id="{00000000-0008-0000-0300-000061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890" name="Group 353">
          <a:extLst>
            <a:ext uri="{FF2B5EF4-FFF2-40B4-BE49-F238E27FC236}">
              <a16:creationId xmlns:a16="http://schemas.microsoft.com/office/drawing/2014/main" xmlns="" id="{00000000-0008-0000-0300-000062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891" name="Line 354">
            <a:extLst>
              <a:ext uri="{FF2B5EF4-FFF2-40B4-BE49-F238E27FC236}">
                <a16:creationId xmlns:a16="http://schemas.microsoft.com/office/drawing/2014/main" xmlns="" id="{00000000-0008-0000-0300-000063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2" name="Line 355">
            <a:extLst>
              <a:ext uri="{FF2B5EF4-FFF2-40B4-BE49-F238E27FC236}">
                <a16:creationId xmlns:a16="http://schemas.microsoft.com/office/drawing/2014/main" xmlns="" id="{00000000-0008-0000-0300-000064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" name="Line 356">
            <a:extLst>
              <a:ext uri="{FF2B5EF4-FFF2-40B4-BE49-F238E27FC236}">
                <a16:creationId xmlns:a16="http://schemas.microsoft.com/office/drawing/2014/main" xmlns="" id="{00000000-0008-0000-0300-000065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894" name="Group 357">
          <a:extLst>
            <a:ext uri="{FF2B5EF4-FFF2-40B4-BE49-F238E27FC236}">
              <a16:creationId xmlns:a16="http://schemas.microsoft.com/office/drawing/2014/main" xmlns="" id="{00000000-0008-0000-0300-000066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895" name="Line 358">
            <a:extLst>
              <a:ext uri="{FF2B5EF4-FFF2-40B4-BE49-F238E27FC236}">
                <a16:creationId xmlns:a16="http://schemas.microsoft.com/office/drawing/2014/main" xmlns="" id="{00000000-0008-0000-0300-000067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6" name="Line 359">
            <a:extLst>
              <a:ext uri="{FF2B5EF4-FFF2-40B4-BE49-F238E27FC236}">
                <a16:creationId xmlns:a16="http://schemas.microsoft.com/office/drawing/2014/main" xmlns="" id="{00000000-0008-0000-0300-000068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7" name="Line 360">
            <a:extLst>
              <a:ext uri="{FF2B5EF4-FFF2-40B4-BE49-F238E27FC236}">
                <a16:creationId xmlns:a16="http://schemas.microsoft.com/office/drawing/2014/main" xmlns="" id="{00000000-0008-0000-0300-000069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898" name="Group 361">
          <a:extLst>
            <a:ext uri="{FF2B5EF4-FFF2-40B4-BE49-F238E27FC236}">
              <a16:creationId xmlns:a16="http://schemas.microsoft.com/office/drawing/2014/main" xmlns="" id="{00000000-0008-0000-0300-00006A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899" name="Line 362">
            <a:extLst>
              <a:ext uri="{FF2B5EF4-FFF2-40B4-BE49-F238E27FC236}">
                <a16:creationId xmlns:a16="http://schemas.microsoft.com/office/drawing/2014/main" xmlns="" id="{00000000-0008-0000-0300-00006B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0" name="Line 363">
            <a:extLst>
              <a:ext uri="{FF2B5EF4-FFF2-40B4-BE49-F238E27FC236}">
                <a16:creationId xmlns:a16="http://schemas.microsoft.com/office/drawing/2014/main" xmlns="" id="{00000000-0008-0000-0300-00006C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1" name="Line 364">
            <a:extLst>
              <a:ext uri="{FF2B5EF4-FFF2-40B4-BE49-F238E27FC236}">
                <a16:creationId xmlns:a16="http://schemas.microsoft.com/office/drawing/2014/main" xmlns="" id="{00000000-0008-0000-0300-00006D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902" name="Group 365">
          <a:extLst>
            <a:ext uri="{FF2B5EF4-FFF2-40B4-BE49-F238E27FC236}">
              <a16:creationId xmlns:a16="http://schemas.microsoft.com/office/drawing/2014/main" xmlns="" id="{00000000-0008-0000-0300-00006E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903" name="Line 366">
            <a:extLst>
              <a:ext uri="{FF2B5EF4-FFF2-40B4-BE49-F238E27FC236}">
                <a16:creationId xmlns:a16="http://schemas.microsoft.com/office/drawing/2014/main" xmlns="" id="{00000000-0008-0000-0300-00006F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4" name="Line 367">
            <a:extLst>
              <a:ext uri="{FF2B5EF4-FFF2-40B4-BE49-F238E27FC236}">
                <a16:creationId xmlns:a16="http://schemas.microsoft.com/office/drawing/2014/main" xmlns="" id="{00000000-0008-0000-0300-000070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5" name="Line 368">
            <a:extLst>
              <a:ext uri="{FF2B5EF4-FFF2-40B4-BE49-F238E27FC236}">
                <a16:creationId xmlns:a16="http://schemas.microsoft.com/office/drawing/2014/main" xmlns="" id="{00000000-0008-0000-0300-000071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906" name="Group 369">
          <a:extLst>
            <a:ext uri="{FF2B5EF4-FFF2-40B4-BE49-F238E27FC236}">
              <a16:creationId xmlns:a16="http://schemas.microsoft.com/office/drawing/2014/main" xmlns="" id="{00000000-0008-0000-0300-000072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907" name="Line 370">
            <a:extLst>
              <a:ext uri="{FF2B5EF4-FFF2-40B4-BE49-F238E27FC236}">
                <a16:creationId xmlns:a16="http://schemas.microsoft.com/office/drawing/2014/main" xmlns="" id="{00000000-0008-0000-0300-000073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8" name="Line 371">
            <a:extLst>
              <a:ext uri="{FF2B5EF4-FFF2-40B4-BE49-F238E27FC236}">
                <a16:creationId xmlns:a16="http://schemas.microsoft.com/office/drawing/2014/main" xmlns="" id="{00000000-0008-0000-0300-000074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9" name="Line 372">
            <a:extLst>
              <a:ext uri="{FF2B5EF4-FFF2-40B4-BE49-F238E27FC236}">
                <a16:creationId xmlns:a16="http://schemas.microsoft.com/office/drawing/2014/main" xmlns="" id="{00000000-0008-0000-0300-000075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910" name="Group 373">
          <a:extLst>
            <a:ext uri="{FF2B5EF4-FFF2-40B4-BE49-F238E27FC236}">
              <a16:creationId xmlns:a16="http://schemas.microsoft.com/office/drawing/2014/main" xmlns="" id="{00000000-0008-0000-0300-000076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911" name="Line 374">
            <a:extLst>
              <a:ext uri="{FF2B5EF4-FFF2-40B4-BE49-F238E27FC236}">
                <a16:creationId xmlns:a16="http://schemas.microsoft.com/office/drawing/2014/main" xmlns="" id="{00000000-0008-0000-0300-000077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2" name="Line 375">
            <a:extLst>
              <a:ext uri="{FF2B5EF4-FFF2-40B4-BE49-F238E27FC236}">
                <a16:creationId xmlns:a16="http://schemas.microsoft.com/office/drawing/2014/main" xmlns="" id="{00000000-0008-0000-0300-000078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3" name="Line 376">
            <a:extLst>
              <a:ext uri="{FF2B5EF4-FFF2-40B4-BE49-F238E27FC236}">
                <a16:creationId xmlns:a16="http://schemas.microsoft.com/office/drawing/2014/main" xmlns="" id="{00000000-0008-0000-0300-000079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914" name="Group 377">
          <a:extLst>
            <a:ext uri="{FF2B5EF4-FFF2-40B4-BE49-F238E27FC236}">
              <a16:creationId xmlns:a16="http://schemas.microsoft.com/office/drawing/2014/main" xmlns="" id="{00000000-0008-0000-0300-00007A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915" name="Line 378">
            <a:extLst>
              <a:ext uri="{FF2B5EF4-FFF2-40B4-BE49-F238E27FC236}">
                <a16:creationId xmlns:a16="http://schemas.microsoft.com/office/drawing/2014/main" xmlns="" id="{00000000-0008-0000-0300-00007B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" name="Line 379">
            <a:extLst>
              <a:ext uri="{FF2B5EF4-FFF2-40B4-BE49-F238E27FC236}">
                <a16:creationId xmlns:a16="http://schemas.microsoft.com/office/drawing/2014/main" xmlns="" id="{00000000-0008-0000-0300-00007C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7" name="Line 380">
            <a:extLst>
              <a:ext uri="{FF2B5EF4-FFF2-40B4-BE49-F238E27FC236}">
                <a16:creationId xmlns:a16="http://schemas.microsoft.com/office/drawing/2014/main" xmlns="" id="{00000000-0008-0000-0300-00007D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918" name="Group 381">
          <a:extLst>
            <a:ext uri="{FF2B5EF4-FFF2-40B4-BE49-F238E27FC236}">
              <a16:creationId xmlns:a16="http://schemas.microsoft.com/office/drawing/2014/main" xmlns="" id="{00000000-0008-0000-0300-00007E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919" name="Line 382">
            <a:extLst>
              <a:ext uri="{FF2B5EF4-FFF2-40B4-BE49-F238E27FC236}">
                <a16:creationId xmlns:a16="http://schemas.microsoft.com/office/drawing/2014/main" xmlns="" id="{00000000-0008-0000-0300-00007F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0" name="Line 383">
            <a:extLst>
              <a:ext uri="{FF2B5EF4-FFF2-40B4-BE49-F238E27FC236}">
                <a16:creationId xmlns:a16="http://schemas.microsoft.com/office/drawing/2014/main" xmlns="" id="{00000000-0008-0000-0300-000080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1" name="Line 384">
            <a:extLst>
              <a:ext uri="{FF2B5EF4-FFF2-40B4-BE49-F238E27FC236}">
                <a16:creationId xmlns:a16="http://schemas.microsoft.com/office/drawing/2014/main" xmlns="" id="{00000000-0008-0000-0300-000081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922" name="Group 385">
          <a:extLst>
            <a:ext uri="{FF2B5EF4-FFF2-40B4-BE49-F238E27FC236}">
              <a16:creationId xmlns:a16="http://schemas.microsoft.com/office/drawing/2014/main" xmlns="" id="{00000000-0008-0000-0300-000082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923" name="Line 386">
            <a:extLst>
              <a:ext uri="{FF2B5EF4-FFF2-40B4-BE49-F238E27FC236}">
                <a16:creationId xmlns:a16="http://schemas.microsoft.com/office/drawing/2014/main" xmlns="" id="{00000000-0008-0000-0300-000083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4" name="Line 387">
            <a:extLst>
              <a:ext uri="{FF2B5EF4-FFF2-40B4-BE49-F238E27FC236}">
                <a16:creationId xmlns:a16="http://schemas.microsoft.com/office/drawing/2014/main" xmlns="" id="{00000000-0008-0000-0300-000084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5" name="Line 388">
            <a:extLst>
              <a:ext uri="{FF2B5EF4-FFF2-40B4-BE49-F238E27FC236}">
                <a16:creationId xmlns:a16="http://schemas.microsoft.com/office/drawing/2014/main" xmlns="" id="{00000000-0008-0000-0300-000085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926" name="Group 389">
          <a:extLst>
            <a:ext uri="{FF2B5EF4-FFF2-40B4-BE49-F238E27FC236}">
              <a16:creationId xmlns:a16="http://schemas.microsoft.com/office/drawing/2014/main" xmlns="" id="{00000000-0008-0000-0300-000086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927" name="Line 390">
            <a:extLst>
              <a:ext uri="{FF2B5EF4-FFF2-40B4-BE49-F238E27FC236}">
                <a16:creationId xmlns:a16="http://schemas.microsoft.com/office/drawing/2014/main" xmlns="" id="{00000000-0008-0000-0300-000087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" name="Line 391">
            <a:extLst>
              <a:ext uri="{FF2B5EF4-FFF2-40B4-BE49-F238E27FC236}">
                <a16:creationId xmlns:a16="http://schemas.microsoft.com/office/drawing/2014/main" xmlns="" id="{00000000-0008-0000-0300-000088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" name="Line 392">
            <a:extLst>
              <a:ext uri="{FF2B5EF4-FFF2-40B4-BE49-F238E27FC236}">
                <a16:creationId xmlns:a16="http://schemas.microsoft.com/office/drawing/2014/main" xmlns="" id="{00000000-0008-0000-0300-000089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930" name="Group 393">
          <a:extLst>
            <a:ext uri="{FF2B5EF4-FFF2-40B4-BE49-F238E27FC236}">
              <a16:creationId xmlns:a16="http://schemas.microsoft.com/office/drawing/2014/main" xmlns="" id="{00000000-0008-0000-0300-00008A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931" name="Line 394">
            <a:extLst>
              <a:ext uri="{FF2B5EF4-FFF2-40B4-BE49-F238E27FC236}">
                <a16:creationId xmlns:a16="http://schemas.microsoft.com/office/drawing/2014/main" xmlns="" id="{00000000-0008-0000-0300-00008B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2" name="Line 395">
            <a:extLst>
              <a:ext uri="{FF2B5EF4-FFF2-40B4-BE49-F238E27FC236}">
                <a16:creationId xmlns:a16="http://schemas.microsoft.com/office/drawing/2014/main" xmlns="" id="{00000000-0008-0000-0300-00008C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3" name="Line 396">
            <a:extLst>
              <a:ext uri="{FF2B5EF4-FFF2-40B4-BE49-F238E27FC236}">
                <a16:creationId xmlns:a16="http://schemas.microsoft.com/office/drawing/2014/main" xmlns="" id="{00000000-0008-0000-0300-00008D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934" name="Group 397">
          <a:extLst>
            <a:ext uri="{FF2B5EF4-FFF2-40B4-BE49-F238E27FC236}">
              <a16:creationId xmlns:a16="http://schemas.microsoft.com/office/drawing/2014/main" xmlns="" id="{00000000-0008-0000-0300-00008E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935" name="Line 398">
            <a:extLst>
              <a:ext uri="{FF2B5EF4-FFF2-40B4-BE49-F238E27FC236}">
                <a16:creationId xmlns:a16="http://schemas.microsoft.com/office/drawing/2014/main" xmlns="" id="{00000000-0008-0000-0300-00008F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6" name="Line 399">
            <a:extLst>
              <a:ext uri="{FF2B5EF4-FFF2-40B4-BE49-F238E27FC236}">
                <a16:creationId xmlns:a16="http://schemas.microsoft.com/office/drawing/2014/main" xmlns="" id="{00000000-0008-0000-0300-000090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7" name="Line 400">
            <a:extLst>
              <a:ext uri="{FF2B5EF4-FFF2-40B4-BE49-F238E27FC236}">
                <a16:creationId xmlns:a16="http://schemas.microsoft.com/office/drawing/2014/main" xmlns="" id="{00000000-0008-0000-0300-000091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938" name="Group 401">
          <a:extLst>
            <a:ext uri="{FF2B5EF4-FFF2-40B4-BE49-F238E27FC236}">
              <a16:creationId xmlns:a16="http://schemas.microsoft.com/office/drawing/2014/main" xmlns="" id="{00000000-0008-0000-0300-000092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939" name="Line 402">
            <a:extLst>
              <a:ext uri="{FF2B5EF4-FFF2-40B4-BE49-F238E27FC236}">
                <a16:creationId xmlns:a16="http://schemas.microsoft.com/office/drawing/2014/main" xmlns="" id="{00000000-0008-0000-0300-000093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0" name="Line 403">
            <a:extLst>
              <a:ext uri="{FF2B5EF4-FFF2-40B4-BE49-F238E27FC236}">
                <a16:creationId xmlns:a16="http://schemas.microsoft.com/office/drawing/2014/main" xmlns="" id="{00000000-0008-0000-0300-000094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1" name="Line 404">
            <a:extLst>
              <a:ext uri="{FF2B5EF4-FFF2-40B4-BE49-F238E27FC236}">
                <a16:creationId xmlns:a16="http://schemas.microsoft.com/office/drawing/2014/main" xmlns="" id="{00000000-0008-0000-0300-000095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942" name="Group 405">
          <a:extLst>
            <a:ext uri="{FF2B5EF4-FFF2-40B4-BE49-F238E27FC236}">
              <a16:creationId xmlns:a16="http://schemas.microsoft.com/office/drawing/2014/main" xmlns="" id="{00000000-0008-0000-0300-000096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943" name="Line 406">
            <a:extLst>
              <a:ext uri="{FF2B5EF4-FFF2-40B4-BE49-F238E27FC236}">
                <a16:creationId xmlns:a16="http://schemas.microsoft.com/office/drawing/2014/main" xmlns="" id="{00000000-0008-0000-0300-000097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4" name="Line 407">
            <a:extLst>
              <a:ext uri="{FF2B5EF4-FFF2-40B4-BE49-F238E27FC236}">
                <a16:creationId xmlns:a16="http://schemas.microsoft.com/office/drawing/2014/main" xmlns="" id="{00000000-0008-0000-0300-000098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5" name="Line 408">
            <a:extLst>
              <a:ext uri="{FF2B5EF4-FFF2-40B4-BE49-F238E27FC236}">
                <a16:creationId xmlns:a16="http://schemas.microsoft.com/office/drawing/2014/main" xmlns="" id="{00000000-0008-0000-0300-000099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946" name="Group 409">
          <a:extLst>
            <a:ext uri="{FF2B5EF4-FFF2-40B4-BE49-F238E27FC236}">
              <a16:creationId xmlns:a16="http://schemas.microsoft.com/office/drawing/2014/main" xmlns="" id="{00000000-0008-0000-0300-00009A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947" name="Line 410">
            <a:extLst>
              <a:ext uri="{FF2B5EF4-FFF2-40B4-BE49-F238E27FC236}">
                <a16:creationId xmlns:a16="http://schemas.microsoft.com/office/drawing/2014/main" xmlns="" id="{00000000-0008-0000-0300-00009B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8" name="Line 411">
            <a:extLst>
              <a:ext uri="{FF2B5EF4-FFF2-40B4-BE49-F238E27FC236}">
                <a16:creationId xmlns:a16="http://schemas.microsoft.com/office/drawing/2014/main" xmlns="" id="{00000000-0008-0000-0300-00009C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9" name="Line 412">
            <a:extLst>
              <a:ext uri="{FF2B5EF4-FFF2-40B4-BE49-F238E27FC236}">
                <a16:creationId xmlns:a16="http://schemas.microsoft.com/office/drawing/2014/main" xmlns="" id="{00000000-0008-0000-0300-00009D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950" name="Group 413">
          <a:extLst>
            <a:ext uri="{FF2B5EF4-FFF2-40B4-BE49-F238E27FC236}">
              <a16:creationId xmlns:a16="http://schemas.microsoft.com/office/drawing/2014/main" xmlns="" id="{00000000-0008-0000-0300-00009E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951" name="Line 414">
            <a:extLst>
              <a:ext uri="{FF2B5EF4-FFF2-40B4-BE49-F238E27FC236}">
                <a16:creationId xmlns:a16="http://schemas.microsoft.com/office/drawing/2014/main" xmlns="" id="{00000000-0008-0000-0300-00009F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2" name="Line 415">
            <a:extLst>
              <a:ext uri="{FF2B5EF4-FFF2-40B4-BE49-F238E27FC236}">
                <a16:creationId xmlns:a16="http://schemas.microsoft.com/office/drawing/2014/main" xmlns="" id="{00000000-0008-0000-0300-0000A0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3" name="Line 416">
            <a:extLst>
              <a:ext uri="{FF2B5EF4-FFF2-40B4-BE49-F238E27FC236}">
                <a16:creationId xmlns:a16="http://schemas.microsoft.com/office/drawing/2014/main" xmlns="" id="{00000000-0008-0000-0300-0000A1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954" name="Group 417">
          <a:extLst>
            <a:ext uri="{FF2B5EF4-FFF2-40B4-BE49-F238E27FC236}">
              <a16:creationId xmlns:a16="http://schemas.microsoft.com/office/drawing/2014/main" xmlns="" id="{00000000-0008-0000-0300-0000A2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955" name="Line 418">
            <a:extLst>
              <a:ext uri="{FF2B5EF4-FFF2-40B4-BE49-F238E27FC236}">
                <a16:creationId xmlns:a16="http://schemas.microsoft.com/office/drawing/2014/main" xmlns="" id="{00000000-0008-0000-0300-0000A3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6" name="Line 419">
            <a:extLst>
              <a:ext uri="{FF2B5EF4-FFF2-40B4-BE49-F238E27FC236}">
                <a16:creationId xmlns:a16="http://schemas.microsoft.com/office/drawing/2014/main" xmlns="" id="{00000000-0008-0000-0300-0000A4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7" name="Line 420">
            <a:extLst>
              <a:ext uri="{FF2B5EF4-FFF2-40B4-BE49-F238E27FC236}">
                <a16:creationId xmlns:a16="http://schemas.microsoft.com/office/drawing/2014/main" xmlns="" id="{00000000-0008-0000-0300-0000A5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958" name="Group 421">
          <a:extLst>
            <a:ext uri="{FF2B5EF4-FFF2-40B4-BE49-F238E27FC236}">
              <a16:creationId xmlns:a16="http://schemas.microsoft.com/office/drawing/2014/main" xmlns="" id="{00000000-0008-0000-0300-0000A6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959" name="Line 422">
            <a:extLst>
              <a:ext uri="{FF2B5EF4-FFF2-40B4-BE49-F238E27FC236}">
                <a16:creationId xmlns:a16="http://schemas.microsoft.com/office/drawing/2014/main" xmlns="" id="{00000000-0008-0000-0300-0000A7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0" name="Line 423">
            <a:extLst>
              <a:ext uri="{FF2B5EF4-FFF2-40B4-BE49-F238E27FC236}">
                <a16:creationId xmlns:a16="http://schemas.microsoft.com/office/drawing/2014/main" xmlns="" id="{00000000-0008-0000-0300-0000A8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1" name="Line 424">
            <a:extLst>
              <a:ext uri="{FF2B5EF4-FFF2-40B4-BE49-F238E27FC236}">
                <a16:creationId xmlns:a16="http://schemas.microsoft.com/office/drawing/2014/main" xmlns="" id="{00000000-0008-0000-0300-0000A9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962" name="Group 425">
          <a:extLst>
            <a:ext uri="{FF2B5EF4-FFF2-40B4-BE49-F238E27FC236}">
              <a16:creationId xmlns:a16="http://schemas.microsoft.com/office/drawing/2014/main" xmlns="" id="{00000000-0008-0000-0300-0000AA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963" name="Line 426">
            <a:extLst>
              <a:ext uri="{FF2B5EF4-FFF2-40B4-BE49-F238E27FC236}">
                <a16:creationId xmlns:a16="http://schemas.microsoft.com/office/drawing/2014/main" xmlns="" id="{00000000-0008-0000-0300-0000AB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4" name="Line 427">
            <a:extLst>
              <a:ext uri="{FF2B5EF4-FFF2-40B4-BE49-F238E27FC236}">
                <a16:creationId xmlns:a16="http://schemas.microsoft.com/office/drawing/2014/main" xmlns="" id="{00000000-0008-0000-0300-0000AC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5" name="Line 428">
            <a:extLst>
              <a:ext uri="{FF2B5EF4-FFF2-40B4-BE49-F238E27FC236}">
                <a16:creationId xmlns:a16="http://schemas.microsoft.com/office/drawing/2014/main" xmlns="" id="{00000000-0008-0000-0300-0000AD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966" name="Group 429">
          <a:extLst>
            <a:ext uri="{FF2B5EF4-FFF2-40B4-BE49-F238E27FC236}">
              <a16:creationId xmlns:a16="http://schemas.microsoft.com/office/drawing/2014/main" xmlns="" id="{00000000-0008-0000-0300-0000AE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967" name="Line 430">
            <a:extLst>
              <a:ext uri="{FF2B5EF4-FFF2-40B4-BE49-F238E27FC236}">
                <a16:creationId xmlns:a16="http://schemas.microsoft.com/office/drawing/2014/main" xmlns="" id="{00000000-0008-0000-0300-0000AF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8" name="Line 431">
            <a:extLst>
              <a:ext uri="{FF2B5EF4-FFF2-40B4-BE49-F238E27FC236}">
                <a16:creationId xmlns:a16="http://schemas.microsoft.com/office/drawing/2014/main" xmlns="" id="{00000000-0008-0000-0300-0000B0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9" name="Line 432">
            <a:extLst>
              <a:ext uri="{FF2B5EF4-FFF2-40B4-BE49-F238E27FC236}">
                <a16:creationId xmlns:a16="http://schemas.microsoft.com/office/drawing/2014/main" xmlns="" id="{00000000-0008-0000-0300-0000B1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970" name="Group 433">
          <a:extLst>
            <a:ext uri="{FF2B5EF4-FFF2-40B4-BE49-F238E27FC236}">
              <a16:creationId xmlns:a16="http://schemas.microsoft.com/office/drawing/2014/main" xmlns="" id="{00000000-0008-0000-0300-0000B2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971" name="Line 434">
            <a:extLst>
              <a:ext uri="{FF2B5EF4-FFF2-40B4-BE49-F238E27FC236}">
                <a16:creationId xmlns:a16="http://schemas.microsoft.com/office/drawing/2014/main" xmlns="" id="{00000000-0008-0000-0300-0000B3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2" name="Line 435">
            <a:extLst>
              <a:ext uri="{FF2B5EF4-FFF2-40B4-BE49-F238E27FC236}">
                <a16:creationId xmlns:a16="http://schemas.microsoft.com/office/drawing/2014/main" xmlns="" id="{00000000-0008-0000-0300-0000B4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3" name="Line 436">
            <a:extLst>
              <a:ext uri="{FF2B5EF4-FFF2-40B4-BE49-F238E27FC236}">
                <a16:creationId xmlns:a16="http://schemas.microsoft.com/office/drawing/2014/main" xmlns="" id="{00000000-0008-0000-0300-0000B5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974" name="Group 437">
          <a:extLst>
            <a:ext uri="{FF2B5EF4-FFF2-40B4-BE49-F238E27FC236}">
              <a16:creationId xmlns:a16="http://schemas.microsoft.com/office/drawing/2014/main" xmlns="" id="{00000000-0008-0000-0300-0000B6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975" name="Line 438">
            <a:extLst>
              <a:ext uri="{FF2B5EF4-FFF2-40B4-BE49-F238E27FC236}">
                <a16:creationId xmlns:a16="http://schemas.microsoft.com/office/drawing/2014/main" xmlns="" id="{00000000-0008-0000-0300-0000B7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6" name="Line 439">
            <a:extLst>
              <a:ext uri="{FF2B5EF4-FFF2-40B4-BE49-F238E27FC236}">
                <a16:creationId xmlns:a16="http://schemas.microsoft.com/office/drawing/2014/main" xmlns="" id="{00000000-0008-0000-0300-0000B8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7" name="Line 440">
            <a:extLst>
              <a:ext uri="{FF2B5EF4-FFF2-40B4-BE49-F238E27FC236}">
                <a16:creationId xmlns:a16="http://schemas.microsoft.com/office/drawing/2014/main" xmlns="" id="{00000000-0008-0000-0300-0000B9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978" name="Group 441">
          <a:extLst>
            <a:ext uri="{FF2B5EF4-FFF2-40B4-BE49-F238E27FC236}">
              <a16:creationId xmlns:a16="http://schemas.microsoft.com/office/drawing/2014/main" xmlns="" id="{00000000-0008-0000-0300-0000BA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979" name="Line 442">
            <a:extLst>
              <a:ext uri="{FF2B5EF4-FFF2-40B4-BE49-F238E27FC236}">
                <a16:creationId xmlns:a16="http://schemas.microsoft.com/office/drawing/2014/main" xmlns="" id="{00000000-0008-0000-0300-0000BB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0" name="Line 443">
            <a:extLst>
              <a:ext uri="{FF2B5EF4-FFF2-40B4-BE49-F238E27FC236}">
                <a16:creationId xmlns:a16="http://schemas.microsoft.com/office/drawing/2014/main" xmlns="" id="{00000000-0008-0000-0300-0000BC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1" name="Line 444">
            <a:extLst>
              <a:ext uri="{FF2B5EF4-FFF2-40B4-BE49-F238E27FC236}">
                <a16:creationId xmlns:a16="http://schemas.microsoft.com/office/drawing/2014/main" xmlns="" id="{00000000-0008-0000-0300-0000BD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982" name="Group 445">
          <a:extLst>
            <a:ext uri="{FF2B5EF4-FFF2-40B4-BE49-F238E27FC236}">
              <a16:creationId xmlns:a16="http://schemas.microsoft.com/office/drawing/2014/main" xmlns="" id="{00000000-0008-0000-0300-0000BE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983" name="Line 446">
            <a:extLst>
              <a:ext uri="{FF2B5EF4-FFF2-40B4-BE49-F238E27FC236}">
                <a16:creationId xmlns:a16="http://schemas.microsoft.com/office/drawing/2014/main" xmlns="" id="{00000000-0008-0000-0300-0000BF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4" name="Line 447">
            <a:extLst>
              <a:ext uri="{FF2B5EF4-FFF2-40B4-BE49-F238E27FC236}">
                <a16:creationId xmlns:a16="http://schemas.microsoft.com/office/drawing/2014/main" xmlns="" id="{00000000-0008-0000-0300-0000C0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5" name="Line 448">
            <a:extLst>
              <a:ext uri="{FF2B5EF4-FFF2-40B4-BE49-F238E27FC236}">
                <a16:creationId xmlns:a16="http://schemas.microsoft.com/office/drawing/2014/main" xmlns="" id="{00000000-0008-0000-0300-0000C1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986" name="Group 449">
          <a:extLst>
            <a:ext uri="{FF2B5EF4-FFF2-40B4-BE49-F238E27FC236}">
              <a16:creationId xmlns:a16="http://schemas.microsoft.com/office/drawing/2014/main" xmlns="" id="{00000000-0008-0000-0300-0000C2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987" name="Line 450">
            <a:extLst>
              <a:ext uri="{FF2B5EF4-FFF2-40B4-BE49-F238E27FC236}">
                <a16:creationId xmlns:a16="http://schemas.microsoft.com/office/drawing/2014/main" xmlns="" id="{00000000-0008-0000-0300-0000C3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8" name="Line 451">
            <a:extLst>
              <a:ext uri="{FF2B5EF4-FFF2-40B4-BE49-F238E27FC236}">
                <a16:creationId xmlns:a16="http://schemas.microsoft.com/office/drawing/2014/main" xmlns="" id="{00000000-0008-0000-0300-0000C4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9" name="Line 452">
            <a:extLst>
              <a:ext uri="{FF2B5EF4-FFF2-40B4-BE49-F238E27FC236}">
                <a16:creationId xmlns:a16="http://schemas.microsoft.com/office/drawing/2014/main" xmlns="" id="{00000000-0008-0000-0300-0000C5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990" name="Group 453">
          <a:extLst>
            <a:ext uri="{FF2B5EF4-FFF2-40B4-BE49-F238E27FC236}">
              <a16:creationId xmlns:a16="http://schemas.microsoft.com/office/drawing/2014/main" xmlns="" id="{00000000-0008-0000-0300-0000C6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991" name="Line 454">
            <a:extLst>
              <a:ext uri="{FF2B5EF4-FFF2-40B4-BE49-F238E27FC236}">
                <a16:creationId xmlns:a16="http://schemas.microsoft.com/office/drawing/2014/main" xmlns="" id="{00000000-0008-0000-0300-0000C7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2" name="Line 455">
            <a:extLst>
              <a:ext uri="{FF2B5EF4-FFF2-40B4-BE49-F238E27FC236}">
                <a16:creationId xmlns:a16="http://schemas.microsoft.com/office/drawing/2014/main" xmlns="" id="{00000000-0008-0000-0300-0000C8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3" name="Line 456">
            <a:extLst>
              <a:ext uri="{FF2B5EF4-FFF2-40B4-BE49-F238E27FC236}">
                <a16:creationId xmlns:a16="http://schemas.microsoft.com/office/drawing/2014/main" xmlns="" id="{00000000-0008-0000-0300-0000C9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994" name="Group 457">
          <a:extLst>
            <a:ext uri="{FF2B5EF4-FFF2-40B4-BE49-F238E27FC236}">
              <a16:creationId xmlns:a16="http://schemas.microsoft.com/office/drawing/2014/main" xmlns="" id="{00000000-0008-0000-0300-0000CA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995" name="Line 458">
            <a:extLst>
              <a:ext uri="{FF2B5EF4-FFF2-40B4-BE49-F238E27FC236}">
                <a16:creationId xmlns:a16="http://schemas.microsoft.com/office/drawing/2014/main" xmlns="" id="{00000000-0008-0000-0300-0000CB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6" name="Line 459">
            <a:extLst>
              <a:ext uri="{FF2B5EF4-FFF2-40B4-BE49-F238E27FC236}">
                <a16:creationId xmlns:a16="http://schemas.microsoft.com/office/drawing/2014/main" xmlns="" id="{00000000-0008-0000-0300-0000CC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7" name="Line 460">
            <a:extLst>
              <a:ext uri="{FF2B5EF4-FFF2-40B4-BE49-F238E27FC236}">
                <a16:creationId xmlns:a16="http://schemas.microsoft.com/office/drawing/2014/main" xmlns="" id="{00000000-0008-0000-0300-0000CD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1998" name="Group 461">
          <a:extLst>
            <a:ext uri="{FF2B5EF4-FFF2-40B4-BE49-F238E27FC236}">
              <a16:creationId xmlns:a16="http://schemas.microsoft.com/office/drawing/2014/main" xmlns="" id="{00000000-0008-0000-0300-0000CE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1999" name="Line 462">
            <a:extLst>
              <a:ext uri="{FF2B5EF4-FFF2-40B4-BE49-F238E27FC236}">
                <a16:creationId xmlns:a16="http://schemas.microsoft.com/office/drawing/2014/main" xmlns="" id="{00000000-0008-0000-0300-0000CF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0" name="Line 463">
            <a:extLst>
              <a:ext uri="{FF2B5EF4-FFF2-40B4-BE49-F238E27FC236}">
                <a16:creationId xmlns:a16="http://schemas.microsoft.com/office/drawing/2014/main" xmlns="" id="{00000000-0008-0000-0300-0000D0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1" name="Line 464">
            <a:extLst>
              <a:ext uri="{FF2B5EF4-FFF2-40B4-BE49-F238E27FC236}">
                <a16:creationId xmlns:a16="http://schemas.microsoft.com/office/drawing/2014/main" xmlns="" id="{00000000-0008-0000-0300-0000D1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002" name="Group 465">
          <a:extLst>
            <a:ext uri="{FF2B5EF4-FFF2-40B4-BE49-F238E27FC236}">
              <a16:creationId xmlns:a16="http://schemas.microsoft.com/office/drawing/2014/main" xmlns="" id="{00000000-0008-0000-0300-0000D2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003" name="Line 466">
            <a:extLst>
              <a:ext uri="{FF2B5EF4-FFF2-40B4-BE49-F238E27FC236}">
                <a16:creationId xmlns:a16="http://schemas.microsoft.com/office/drawing/2014/main" xmlns="" id="{00000000-0008-0000-0300-0000D3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4" name="Line 467">
            <a:extLst>
              <a:ext uri="{FF2B5EF4-FFF2-40B4-BE49-F238E27FC236}">
                <a16:creationId xmlns:a16="http://schemas.microsoft.com/office/drawing/2014/main" xmlns="" id="{00000000-0008-0000-0300-0000D4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5" name="Line 468">
            <a:extLst>
              <a:ext uri="{FF2B5EF4-FFF2-40B4-BE49-F238E27FC236}">
                <a16:creationId xmlns:a16="http://schemas.microsoft.com/office/drawing/2014/main" xmlns="" id="{00000000-0008-0000-0300-0000D5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006" name="Group 469">
          <a:extLst>
            <a:ext uri="{FF2B5EF4-FFF2-40B4-BE49-F238E27FC236}">
              <a16:creationId xmlns:a16="http://schemas.microsoft.com/office/drawing/2014/main" xmlns="" id="{00000000-0008-0000-0300-0000D6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007" name="Line 470">
            <a:extLst>
              <a:ext uri="{FF2B5EF4-FFF2-40B4-BE49-F238E27FC236}">
                <a16:creationId xmlns:a16="http://schemas.microsoft.com/office/drawing/2014/main" xmlns="" id="{00000000-0008-0000-0300-0000D7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8" name="Line 471">
            <a:extLst>
              <a:ext uri="{FF2B5EF4-FFF2-40B4-BE49-F238E27FC236}">
                <a16:creationId xmlns:a16="http://schemas.microsoft.com/office/drawing/2014/main" xmlns="" id="{00000000-0008-0000-0300-0000D8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9" name="Line 472">
            <a:extLst>
              <a:ext uri="{FF2B5EF4-FFF2-40B4-BE49-F238E27FC236}">
                <a16:creationId xmlns:a16="http://schemas.microsoft.com/office/drawing/2014/main" xmlns="" id="{00000000-0008-0000-0300-0000D9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010" name="Group 473">
          <a:extLst>
            <a:ext uri="{FF2B5EF4-FFF2-40B4-BE49-F238E27FC236}">
              <a16:creationId xmlns:a16="http://schemas.microsoft.com/office/drawing/2014/main" xmlns="" id="{00000000-0008-0000-0300-0000DA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011" name="Line 474">
            <a:extLst>
              <a:ext uri="{FF2B5EF4-FFF2-40B4-BE49-F238E27FC236}">
                <a16:creationId xmlns:a16="http://schemas.microsoft.com/office/drawing/2014/main" xmlns="" id="{00000000-0008-0000-0300-0000DB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2" name="Line 475">
            <a:extLst>
              <a:ext uri="{FF2B5EF4-FFF2-40B4-BE49-F238E27FC236}">
                <a16:creationId xmlns:a16="http://schemas.microsoft.com/office/drawing/2014/main" xmlns="" id="{00000000-0008-0000-0300-0000DC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3" name="Line 476">
            <a:extLst>
              <a:ext uri="{FF2B5EF4-FFF2-40B4-BE49-F238E27FC236}">
                <a16:creationId xmlns:a16="http://schemas.microsoft.com/office/drawing/2014/main" xmlns="" id="{00000000-0008-0000-0300-0000DD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014" name="Group 477">
          <a:extLst>
            <a:ext uri="{FF2B5EF4-FFF2-40B4-BE49-F238E27FC236}">
              <a16:creationId xmlns:a16="http://schemas.microsoft.com/office/drawing/2014/main" xmlns="" id="{00000000-0008-0000-0300-0000DE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015" name="Line 478">
            <a:extLst>
              <a:ext uri="{FF2B5EF4-FFF2-40B4-BE49-F238E27FC236}">
                <a16:creationId xmlns:a16="http://schemas.microsoft.com/office/drawing/2014/main" xmlns="" id="{00000000-0008-0000-0300-0000DF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6" name="Line 479">
            <a:extLst>
              <a:ext uri="{FF2B5EF4-FFF2-40B4-BE49-F238E27FC236}">
                <a16:creationId xmlns:a16="http://schemas.microsoft.com/office/drawing/2014/main" xmlns="" id="{00000000-0008-0000-0300-0000E0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7" name="Line 480">
            <a:extLst>
              <a:ext uri="{FF2B5EF4-FFF2-40B4-BE49-F238E27FC236}">
                <a16:creationId xmlns:a16="http://schemas.microsoft.com/office/drawing/2014/main" xmlns="" id="{00000000-0008-0000-0300-0000E1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018" name="Group 481">
          <a:extLst>
            <a:ext uri="{FF2B5EF4-FFF2-40B4-BE49-F238E27FC236}">
              <a16:creationId xmlns:a16="http://schemas.microsoft.com/office/drawing/2014/main" xmlns="" id="{00000000-0008-0000-0300-0000E2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019" name="Line 482">
            <a:extLst>
              <a:ext uri="{FF2B5EF4-FFF2-40B4-BE49-F238E27FC236}">
                <a16:creationId xmlns:a16="http://schemas.microsoft.com/office/drawing/2014/main" xmlns="" id="{00000000-0008-0000-0300-0000E3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0" name="Line 483">
            <a:extLst>
              <a:ext uri="{FF2B5EF4-FFF2-40B4-BE49-F238E27FC236}">
                <a16:creationId xmlns:a16="http://schemas.microsoft.com/office/drawing/2014/main" xmlns="" id="{00000000-0008-0000-0300-0000E4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1" name="Line 484">
            <a:extLst>
              <a:ext uri="{FF2B5EF4-FFF2-40B4-BE49-F238E27FC236}">
                <a16:creationId xmlns:a16="http://schemas.microsoft.com/office/drawing/2014/main" xmlns="" id="{00000000-0008-0000-0300-0000E5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022" name="Group 485">
          <a:extLst>
            <a:ext uri="{FF2B5EF4-FFF2-40B4-BE49-F238E27FC236}">
              <a16:creationId xmlns:a16="http://schemas.microsoft.com/office/drawing/2014/main" xmlns="" id="{00000000-0008-0000-0300-0000E6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023" name="Line 486">
            <a:extLst>
              <a:ext uri="{FF2B5EF4-FFF2-40B4-BE49-F238E27FC236}">
                <a16:creationId xmlns:a16="http://schemas.microsoft.com/office/drawing/2014/main" xmlns="" id="{00000000-0008-0000-0300-0000E7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4" name="Line 487">
            <a:extLst>
              <a:ext uri="{FF2B5EF4-FFF2-40B4-BE49-F238E27FC236}">
                <a16:creationId xmlns:a16="http://schemas.microsoft.com/office/drawing/2014/main" xmlns="" id="{00000000-0008-0000-0300-0000E8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5" name="Line 488">
            <a:extLst>
              <a:ext uri="{FF2B5EF4-FFF2-40B4-BE49-F238E27FC236}">
                <a16:creationId xmlns:a16="http://schemas.microsoft.com/office/drawing/2014/main" xmlns="" id="{00000000-0008-0000-0300-0000E9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026" name="Group 489">
          <a:extLst>
            <a:ext uri="{FF2B5EF4-FFF2-40B4-BE49-F238E27FC236}">
              <a16:creationId xmlns:a16="http://schemas.microsoft.com/office/drawing/2014/main" xmlns="" id="{00000000-0008-0000-0300-0000EA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027" name="Line 490">
            <a:extLst>
              <a:ext uri="{FF2B5EF4-FFF2-40B4-BE49-F238E27FC236}">
                <a16:creationId xmlns:a16="http://schemas.microsoft.com/office/drawing/2014/main" xmlns="" id="{00000000-0008-0000-0300-0000EB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8" name="Line 491">
            <a:extLst>
              <a:ext uri="{FF2B5EF4-FFF2-40B4-BE49-F238E27FC236}">
                <a16:creationId xmlns:a16="http://schemas.microsoft.com/office/drawing/2014/main" xmlns="" id="{00000000-0008-0000-0300-0000EC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9" name="Line 492">
            <a:extLst>
              <a:ext uri="{FF2B5EF4-FFF2-40B4-BE49-F238E27FC236}">
                <a16:creationId xmlns:a16="http://schemas.microsoft.com/office/drawing/2014/main" xmlns="" id="{00000000-0008-0000-0300-0000ED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030" name="Group 493">
          <a:extLst>
            <a:ext uri="{FF2B5EF4-FFF2-40B4-BE49-F238E27FC236}">
              <a16:creationId xmlns:a16="http://schemas.microsoft.com/office/drawing/2014/main" xmlns="" id="{00000000-0008-0000-0300-0000EE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031" name="Line 494">
            <a:extLst>
              <a:ext uri="{FF2B5EF4-FFF2-40B4-BE49-F238E27FC236}">
                <a16:creationId xmlns:a16="http://schemas.microsoft.com/office/drawing/2014/main" xmlns="" id="{00000000-0008-0000-0300-0000EF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2" name="Line 495">
            <a:extLst>
              <a:ext uri="{FF2B5EF4-FFF2-40B4-BE49-F238E27FC236}">
                <a16:creationId xmlns:a16="http://schemas.microsoft.com/office/drawing/2014/main" xmlns="" id="{00000000-0008-0000-0300-0000F0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3" name="Line 496">
            <a:extLst>
              <a:ext uri="{FF2B5EF4-FFF2-40B4-BE49-F238E27FC236}">
                <a16:creationId xmlns:a16="http://schemas.microsoft.com/office/drawing/2014/main" xmlns="" id="{00000000-0008-0000-0300-0000F1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034" name="Group 497">
          <a:extLst>
            <a:ext uri="{FF2B5EF4-FFF2-40B4-BE49-F238E27FC236}">
              <a16:creationId xmlns:a16="http://schemas.microsoft.com/office/drawing/2014/main" xmlns="" id="{00000000-0008-0000-0300-0000F2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035" name="Line 498">
            <a:extLst>
              <a:ext uri="{FF2B5EF4-FFF2-40B4-BE49-F238E27FC236}">
                <a16:creationId xmlns:a16="http://schemas.microsoft.com/office/drawing/2014/main" xmlns="" id="{00000000-0008-0000-0300-0000F3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6" name="Line 499">
            <a:extLst>
              <a:ext uri="{FF2B5EF4-FFF2-40B4-BE49-F238E27FC236}">
                <a16:creationId xmlns:a16="http://schemas.microsoft.com/office/drawing/2014/main" xmlns="" id="{00000000-0008-0000-0300-0000F4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7" name="Line 500">
            <a:extLst>
              <a:ext uri="{FF2B5EF4-FFF2-40B4-BE49-F238E27FC236}">
                <a16:creationId xmlns:a16="http://schemas.microsoft.com/office/drawing/2014/main" xmlns="" id="{00000000-0008-0000-0300-0000F5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038" name="Group 501">
          <a:extLst>
            <a:ext uri="{FF2B5EF4-FFF2-40B4-BE49-F238E27FC236}">
              <a16:creationId xmlns:a16="http://schemas.microsoft.com/office/drawing/2014/main" xmlns="" id="{00000000-0008-0000-0300-0000F6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039" name="Line 502">
            <a:extLst>
              <a:ext uri="{FF2B5EF4-FFF2-40B4-BE49-F238E27FC236}">
                <a16:creationId xmlns:a16="http://schemas.microsoft.com/office/drawing/2014/main" xmlns="" id="{00000000-0008-0000-0300-0000F7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0" name="Line 503">
            <a:extLst>
              <a:ext uri="{FF2B5EF4-FFF2-40B4-BE49-F238E27FC236}">
                <a16:creationId xmlns:a16="http://schemas.microsoft.com/office/drawing/2014/main" xmlns="" id="{00000000-0008-0000-0300-0000F8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1" name="Line 504">
            <a:extLst>
              <a:ext uri="{FF2B5EF4-FFF2-40B4-BE49-F238E27FC236}">
                <a16:creationId xmlns:a16="http://schemas.microsoft.com/office/drawing/2014/main" xmlns="" id="{00000000-0008-0000-0300-0000F9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042" name="Group 505">
          <a:extLst>
            <a:ext uri="{FF2B5EF4-FFF2-40B4-BE49-F238E27FC236}">
              <a16:creationId xmlns:a16="http://schemas.microsoft.com/office/drawing/2014/main" xmlns="" id="{00000000-0008-0000-0300-0000FA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043" name="Line 506">
            <a:extLst>
              <a:ext uri="{FF2B5EF4-FFF2-40B4-BE49-F238E27FC236}">
                <a16:creationId xmlns:a16="http://schemas.microsoft.com/office/drawing/2014/main" xmlns="" id="{00000000-0008-0000-0300-0000FB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4" name="Line 507">
            <a:extLst>
              <a:ext uri="{FF2B5EF4-FFF2-40B4-BE49-F238E27FC236}">
                <a16:creationId xmlns:a16="http://schemas.microsoft.com/office/drawing/2014/main" xmlns="" id="{00000000-0008-0000-0300-0000FC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5" name="Line 508">
            <a:extLst>
              <a:ext uri="{FF2B5EF4-FFF2-40B4-BE49-F238E27FC236}">
                <a16:creationId xmlns:a16="http://schemas.microsoft.com/office/drawing/2014/main" xmlns="" id="{00000000-0008-0000-0300-0000FD07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046" name="Group 509">
          <a:extLst>
            <a:ext uri="{FF2B5EF4-FFF2-40B4-BE49-F238E27FC236}">
              <a16:creationId xmlns:a16="http://schemas.microsoft.com/office/drawing/2014/main" xmlns="" id="{00000000-0008-0000-0300-0000FE07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047" name="Line 510">
            <a:extLst>
              <a:ext uri="{FF2B5EF4-FFF2-40B4-BE49-F238E27FC236}">
                <a16:creationId xmlns:a16="http://schemas.microsoft.com/office/drawing/2014/main" xmlns="" id="{00000000-0008-0000-0300-0000FF07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8" name="Line 511">
            <a:extLst>
              <a:ext uri="{FF2B5EF4-FFF2-40B4-BE49-F238E27FC236}">
                <a16:creationId xmlns:a16="http://schemas.microsoft.com/office/drawing/2014/main" xmlns="" id="{00000000-0008-0000-0300-000000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9" name="Line 512">
            <a:extLst>
              <a:ext uri="{FF2B5EF4-FFF2-40B4-BE49-F238E27FC236}">
                <a16:creationId xmlns:a16="http://schemas.microsoft.com/office/drawing/2014/main" xmlns="" id="{00000000-0008-0000-0300-000001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050" name="Group 513">
          <a:extLst>
            <a:ext uri="{FF2B5EF4-FFF2-40B4-BE49-F238E27FC236}">
              <a16:creationId xmlns:a16="http://schemas.microsoft.com/office/drawing/2014/main" xmlns="" id="{00000000-0008-0000-0300-000002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051" name="Line 514">
            <a:extLst>
              <a:ext uri="{FF2B5EF4-FFF2-40B4-BE49-F238E27FC236}">
                <a16:creationId xmlns:a16="http://schemas.microsoft.com/office/drawing/2014/main" xmlns="" id="{00000000-0008-0000-0300-000003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2" name="Line 515">
            <a:extLst>
              <a:ext uri="{FF2B5EF4-FFF2-40B4-BE49-F238E27FC236}">
                <a16:creationId xmlns:a16="http://schemas.microsoft.com/office/drawing/2014/main" xmlns="" id="{00000000-0008-0000-0300-000004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3" name="Line 516">
            <a:extLst>
              <a:ext uri="{FF2B5EF4-FFF2-40B4-BE49-F238E27FC236}">
                <a16:creationId xmlns:a16="http://schemas.microsoft.com/office/drawing/2014/main" xmlns="" id="{00000000-0008-0000-0300-000005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054" name="Group 517">
          <a:extLst>
            <a:ext uri="{FF2B5EF4-FFF2-40B4-BE49-F238E27FC236}">
              <a16:creationId xmlns:a16="http://schemas.microsoft.com/office/drawing/2014/main" xmlns="" id="{00000000-0008-0000-0300-000006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055" name="Line 518">
            <a:extLst>
              <a:ext uri="{FF2B5EF4-FFF2-40B4-BE49-F238E27FC236}">
                <a16:creationId xmlns:a16="http://schemas.microsoft.com/office/drawing/2014/main" xmlns="" id="{00000000-0008-0000-0300-000007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6" name="Line 519">
            <a:extLst>
              <a:ext uri="{FF2B5EF4-FFF2-40B4-BE49-F238E27FC236}">
                <a16:creationId xmlns:a16="http://schemas.microsoft.com/office/drawing/2014/main" xmlns="" id="{00000000-0008-0000-0300-000008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7" name="Line 520">
            <a:extLst>
              <a:ext uri="{FF2B5EF4-FFF2-40B4-BE49-F238E27FC236}">
                <a16:creationId xmlns:a16="http://schemas.microsoft.com/office/drawing/2014/main" xmlns="" id="{00000000-0008-0000-0300-000009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058" name="Group 521">
          <a:extLst>
            <a:ext uri="{FF2B5EF4-FFF2-40B4-BE49-F238E27FC236}">
              <a16:creationId xmlns:a16="http://schemas.microsoft.com/office/drawing/2014/main" xmlns="" id="{00000000-0008-0000-0300-00000A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059" name="Line 522">
            <a:extLst>
              <a:ext uri="{FF2B5EF4-FFF2-40B4-BE49-F238E27FC236}">
                <a16:creationId xmlns:a16="http://schemas.microsoft.com/office/drawing/2014/main" xmlns="" id="{00000000-0008-0000-0300-00000B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0" name="Line 523">
            <a:extLst>
              <a:ext uri="{FF2B5EF4-FFF2-40B4-BE49-F238E27FC236}">
                <a16:creationId xmlns:a16="http://schemas.microsoft.com/office/drawing/2014/main" xmlns="" id="{00000000-0008-0000-0300-00000C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1" name="Line 524">
            <a:extLst>
              <a:ext uri="{FF2B5EF4-FFF2-40B4-BE49-F238E27FC236}">
                <a16:creationId xmlns:a16="http://schemas.microsoft.com/office/drawing/2014/main" xmlns="" id="{00000000-0008-0000-0300-00000D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062" name="Group 525">
          <a:extLst>
            <a:ext uri="{FF2B5EF4-FFF2-40B4-BE49-F238E27FC236}">
              <a16:creationId xmlns:a16="http://schemas.microsoft.com/office/drawing/2014/main" xmlns="" id="{00000000-0008-0000-0300-00000E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063" name="Line 526">
            <a:extLst>
              <a:ext uri="{FF2B5EF4-FFF2-40B4-BE49-F238E27FC236}">
                <a16:creationId xmlns:a16="http://schemas.microsoft.com/office/drawing/2014/main" xmlns="" id="{00000000-0008-0000-0300-00000F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4" name="Line 527">
            <a:extLst>
              <a:ext uri="{FF2B5EF4-FFF2-40B4-BE49-F238E27FC236}">
                <a16:creationId xmlns:a16="http://schemas.microsoft.com/office/drawing/2014/main" xmlns="" id="{00000000-0008-0000-0300-000010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5" name="Line 528">
            <a:extLst>
              <a:ext uri="{FF2B5EF4-FFF2-40B4-BE49-F238E27FC236}">
                <a16:creationId xmlns:a16="http://schemas.microsoft.com/office/drawing/2014/main" xmlns="" id="{00000000-0008-0000-0300-000011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066" name="Group 529">
          <a:extLst>
            <a:ext uri="{FF2B5EF4-FFF2-40B4-BE49-F238E27FC236}">
              <a16:creationId xmlns:a16="http://schemas.microsoft.com/office/drawing/2014/main" xmlns="" id="{00000000-0008-0000-0300-000012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067" name="Line 530">
            <a:extLst>
              <a:ext uri="{FF2B5EF4-FFF2-40B4-BE49-F238E27FC236}">
                <a16:creationId xmlns:a16="http://schemas.microsoft.com/office/drawing/2014/main" xmlns="" id="{00000000-0008-0000-0300-000013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8" name="Line 531">
            <a:extLst>
              <a:ext uri="{FF2B5EF4-FFF2-40B4-BE49-F238E27FC236}">
                <a16:creationId xmlns:a16="http://schemas.microsoft.com/office/drawing/2014/main" xmlns="" id="{00000000-0008-0000-0300-000014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9" name="Line 532">
            <a:extLst>
              <a:ext uri="{FF2B5EF4-FFF2-40B4-BE49-F238E27FC236}">
                <a16:creationId xmlns:a16="http://schemas.microsoft.com/office/drawing/2014/main" xmlns="" id="{00000000-0008-0000-0300-000015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070" name="Group 533">
          <a:extLst>
            <a:ext uri="{FF2B5EF4-FFF2-40B4-BE49-F238E27FC236}">
              <a16:creationId xmlns:a16="http://schemas.microsoft.com/office/drawing/2014/main" xmlns="" id="{00000000-0008-0000-0300-000016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071" name="Line 534">
            <a:extLst>
              <a:ext uri="{FF2B5EF4-FFF2-40B4-BE49-F238E27FC236}">
                <a16:creationId xmlns:a16="http://schemas.microsoft.com/office/drawing/2014/main" xmlns="" id="{00000000-0008-0000-0300-000017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2" name="Line 535">
            <a:extLst>
              <a:ext uri="{FF2B5EF4-FFF2-40B4-BE49-F238E27FC236}">
                <a16:creationId xmlns:a16="http://schemas.microsoft.com/office/drawing/2014/main" xmlns="" id="{00000000-0008-0000-0300-000018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3" name="Line 536">
            <a:extLst>
              <a:ext uri="{FF2B5EF4-FFF2-40B4-BE49-F238E27FC236}">
                <a16:creationId xmlns:a16="http://schemas.microsoft.com/office/drawing/2014/main" xmlns="" id="{00000000-0008-0000-0300-000019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074" name="Group 537">
          <a:extLst>
            <a:ext uri="{FF2B5EF4-FFF2-40B4-BE49-F238E27FC236}">
              <a16:creationId xmlns:a16="http://schemas.microsoft.com/office/drawing/2014/main" xmlns="" id="{00000000-0008-0000-0300-00001A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075" name="Line 538">
            <a:extLst>
              <a:ext uri="{FF2B5EF4-FFF2-40B4-BE49-F238E27FC236}">
                <a16:creationId xmlns:a16="http://schemas.microsoft.com/office/drawing/2014/main" xmlns="" id="{00000000-0008-0000-0300-00001B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6" name="Line 539">
            <a:extLst>
              <a:ext uri="{FF2B5EF4-FFF2-40B4-BE49-F238E27FC236}">
                <a16:creationId xmlns:a16="http://schemas.microsoft.com/office/drawing/2014/main" xmlns="" id="{00000000-0008-0000-0300-00001C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7" name="Line 540">
            <a:extLst>
              <a:ext uri="{FF2B5EF4-FFF2-40B4-BE49-F238E27FC236}">
                <a16:creationId xmlns:a16="http://schemas.microsoft.com/office/drawing/2014/main" xmlns="" id="{00000000-0008-0000-0300-00001D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078" name="Group 541">
          <a:extLst>
            <a:ext uri="{FF2B5EF4-FFF2-40B4-BE49-F238E27FC236}">
              <a16:creationId xmlns:a16="http://schemas.microsoft.com/office/drawing/2014/main" xmlns="" id="{00000000-0008-0000-0300-00001E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079" name="Line 542">
            <a:extLst>
              <a:ext uri="{FF2B5EF4-FFF2-40B4-BE49-F238E27FC236}">
                <a16:creationId xmlns:a16="http://schemas.microsoft.com/office/drawing/2014/main" xmlns="" id="{00000000-0008-0000-0300-00001F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0" name="Line 543">
            <a:extLst>
              <a:ext uri="{FF2B5EF4-FFF2-40B4-BE49-F238E27FC236}">
                <a16:creationId xmlns:a16="http://schemas.microsoft.com/office/drawing/2014/main" xmlns="" id="{00000000-0008-0000-0300-000020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1" name="Line 544">
            <a:extLst>
              <a:ext uri="{FF2B5EF4-FFF2-40B4-BE49-F238E27FC236}">
                <a16:creationId xmlns:a16="http://schemas.microsoft.com/office/drawing/2014/main" xmlns="" id="{00000000-0008-0000-0300-000021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082" name="Group 545">
          <a:extLst>
            <a:ext uri="{FF2B5EF4-FFF2-40B4-BE49-F238E27FC236}">
              <a16:creationId xmlns:a16="http://schemas.microsoft.com/office/drawing/2014/main" xmlns="" id="{00000000-0008-0000-0300-000022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083" name="Line 546">
            <a:extLst>
              <a:ext uri="{FF2B5EF4-FFF2-40B4-BE49-F238E27FC236}">
                <a16:creationId xmlns:a16="http://schemas.microsoft.com/office/drawing/2014/main" xmlns="" id="{00000000-0008-0000-0300-000023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4" name="Line 547">
            <a:extLst>
              <a:ext uri="{FF2B5EF4-FFF2-40B4-BE49-F238E27FC236}">
                <a16:creationId xmlns:a16="http://schemas.microsoft.com/office/drawing/2014/main" xmlns="" id="{00000000-0008-0000-0300-000024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5" name="Line 548">
            <a:extLst>
              <a:ext uri="{FF2B5EF4-FFF2-40B4-BE49-F238E27FC236}">
                <a16:creationId xmlns:a16="http://schemas.microsoft.com/office/drawing/2014/main" xmlns="" id="{00000000-0008-0000-0300-000025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086" name="Group 549">
          <a:extLst>
            <a:ext uri="{FF2B5EF4-FFF2-40B4-BE49-F238E27FC236}">
              <a16:creationId xmlns:a16="http://schemas.microsoft.com/office/drawing/2014/main" xmlns="" id="{00000000-0008-0000-0300-000026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087" name="Line 550">
            <a:extLst>
              <a:ext uri="{FF2B5EF4-FFF2-40B4-BE49-F238E27FC236}">
                <a16:creationId xmlns:a16="http://schemas.microsoft.com/office/drawing/2014/main" xmlns="" id="{00000000-0008-0000-0300-000027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8" name="Line 551">
            <a:extLst>
              <a:ext uri="{FF2B5EF4-FFF2-40B4-BE49-F238E27FC236}">
                <a16:creationId xmlns:a16="http://schemas.microsoft.com/office/drawing/2014/main" xmlns="" id="{00000000-0008-0000-0300-000028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9" name="Line 552">
            <a:extLst>
              <a:ext uri="{FF2B5EF4-FFF2-40B4-BE49-F238E27FC236}">
                <a16:creationId xmlns:a16="http://schemas.microsoft.com/office/drawing/2014/main" xmlns="" id="{00000000-0008-0000-0300-000029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090" name="Group 553">
          <a:extLst>
            <a:ext uri="{FF2B5EF4-FFF2-40B4-BE49-F238E27FC236}">
              <a16:creationId xmlns:a16="http://schemas.microsoft.com/office/drawing/2014/main" xmlns="" id="{00000000-0008-0000-0300-00002A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091" name="Line 554">
            <a:extLst>
              <a:ext uri="{FF2B5EF4-FFF2-40B4-BE49-F238E27FC236}">
                <a16:creationId xmlns:a16="http://schemas.microsoft.com/office/drawing/2014/main" xmlns="" id="{00000000-0008-0000-0300-00002B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2" name="Line 555">
            <a:extLst>
              <a:ext uri="{FF2B5EF4-FFF2-40B4-BE49-F238E27FC236}">
                <a16:creationId xmlns:a16="http://schemas.microsoft.com/office/drawing/2014/main" xmlns="" id="{00000000-0008-0000-0300-00002C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3" name="Line 556">
            <a:extLst>
              <a:ext uri="{FF2B5EF4-FFF2-40B4-BE49-F238E27FC236}">
                <a16:creationId xmlns:a16="http://schemas.microsoft.com/office/drawing/2014/main" xmlns="" id="{00000000-0008-0000-0300-00002D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094" name="Group 557">
          <a:extLst>
            <a:ext uri="{FF2B5EF4-FFF2-40B4-BE49-F238E27FC236}">
              <a16:creationId xmlns:a16="http://schemas.microsoft.com/office/drawing/2014/main" xmlns="" id="{00000000-0008-0000-0300-00002E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095" name="Line 558">
            <a:extLst>
              <a:ext uri="{FF2B5EF4-FFF2-40B4-BE49-F238E27FC236}">
                <a16:creationId xmlns:a16="http://schemas.microsoft.com/office/drawing/2014/main" xmlns="" id="{00000000-0008-0000-0300-00002F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6" name="Line 559">
            <a:extLst>
              <a:ext uri="{FF2B5EF4-FFF2-40B4-BE49-F238E27FC236}">
                <a16:creationId xmlns:a16="http://schemas.microsoft.com/office/drawing/2014/main" xmlns="" id="{00000000-0008-0000-0300-000030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7" name="Line 560">
            <a:extLst>
              <a:ext uri="{FF2B5EF4-FFF2-40B4-BE49-F238E27FC236}">
                <a16:creationId xmlns:a16="http://schemas.microsoft.com/office/drawing/2014/main" xmlns="" id="{00000000-0008-0000-0300-000031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098" name="Group 561">
          <a:extLst>
            <a:ext uri="{FF2B5EF4-FFF2-40B4-BE49-F238E27FC236}">
              <a16:creationId xmlns:a16="http://schemas.microsoft.com/office/drawing/2014/main" xmlns="" id="{00000000-0008-0000-0300-000032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099" name="Line 562">
            <a:extLst>
              <a:ext uri="{FF2B5EF4-FFF2-40B4-BE49-F238E27FC236}">
                <a16:creationId xmlns:a16="http://schemas.microsoft.com/office/drawing/2014/main" xmlns="" id="{00000000-0008-0000-0300-000033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0" name="Line 563">
            <a:extLst>
              <a:ext uri="{FF2B5EF4-FFF2-40B4-BE49-F238E27FC236}">
                <a16:creationId xmlns:a16="http://schemas.microsoft.com/office/drawing/2014/main" xmlns="" id="{00000000-0008-0000-0300-000034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1" name="Line 564">
            <a:extLst>
              <a:ext uri="{FF2B5EF4-FFF2-40B4-BE49-F238E27FC236}">
                <a16:creationId xmlns:a16="http://schemas.microsoft.com/office/drawing/2014/main" xmlns="" id="{00000000-0008-0000-0300-000035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102" name="Group 565">
          <a:extLst>
            <a:ext uri="{FF2B5EF4-FFF2-40B4-BE49-F238E27FC236}">
              <a16:creationId xmlns:a16="http://schemas.microsoft.com/office/drawing/2014/main" xmlns="" id="{00000000-0008-0000-0300-000036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103" name="Line 566">
            <a:extLst>
              <a:ext uri="{FF2B5EF4-FFF2-40B4-BE49-F238E27FC236}">
                <a16:creationId xmlns:a16="http://schemas.microsoft.com/office/drawing/2014/main" xmlns="" id="{00000000-0008-0000-0300-000037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4" name="Line 567">
            <a:extLst>
              <a:ext uri="{FF2B5EF4-FFF2-40B4-BE49-F238E27FC236}">
                <a16:creationId xmlns:a16="http://schemas.microsoft.com/office/drawing/2014/main" xmlns="" id="{00000000-0008-0000-0300-000038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5" name="Line 568">
            <a:extLst>
              <a:ext uri="{FF2B5EF4-FFF2-40B4-BE49-F238E27FC236}">
                <a16:creationId xmlns:a16="http://schemas.microsoft.com/office/drawing/2014/main" xmlns="" id="{00000000-0008-0000-0300-000039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106" name="Group 569">
          <a:extLst>
            <a:ext uri="{FF2B5EF4-FFF2-40B4-BE49-F238E27FC236}">
              <a16:creationId xmlns:a16="http://schemas.microsoft.com/office/drawing/2014/main" xmlns="" id="{00000000-0008-0000-0300-00003A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107" name="Line 570">
            <a:extLst>
              <a:ext uri="{FF2B5EF4-FFF2-40B4-BE49-F238E27FC236}">
                <a16:creationId xmlns:a16="http://schemas.microsoft.com/office/drawing/2014/main" xmlns="" id="{00000000-0008-0000-0300-00003B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8" name="Line 571">
            <a:extLst>
              <a:ext uri="{FF2B5EF4-FFF2-40B4-BE49-F238E27FC236}">
                <a16:creationId xmlns:a16="http://schemas.microsoft.com/office/drawing/2014/main" xmlns="" id="{00000000-0008-0000-0300-00003C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9" name="Line 572">
            <a:extLst>
              <a:ext uri="{FF2B5EF4-FFF2-40B4-BE49-F238E27FC236}">
                <a16:creationId xmlns:a16="http://schemas.microsoft.com/office/drawing/2014/main" xmlns="" id="{00000000-0008-0000-0300-00003D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110" name="Group 573">
          <a:extLst>
            <a:ext uri="{FF2B5EF4-FFF2-40B4-BE49-F238E27FC236}">
              <a16:creationId xmlns:a16="http://schemas.microsoft.com/office/drawing/2014/main" xmlns="" id="{00000000-0008-0000-0300-00003E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111" name="Line 574">
            <a:extLst>
              <a:ext uri="{FF2B5EF4-FFF2-40B4-BE49-F238E27FC236}">
                <a16:creationId xmlns:a16="http://schemas.microsoft.com/office/drawing/2014/main" xmlns="" id="{00000000-0008-0000-0300-00003F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2" name="Line 575">
            <a:extLst>
              <a:ext uri="{FF2B5EF4-FFF2-40B4-BE49-F238E27FC236}">
                <a16:creationId xmlns:a16="http://schemas.microsoft.com/office/drawing/2014/main" xmlns="" id="{00000000-0008-0000-0300-000040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3" name="Line 576">
            <a:extLst>
              <a:ext uri="{FF2B5EF4-FFF2-40B4-BE49-F238E27FC236}">
                <a16:creationId xmlns:a16="http://schemas.microsoft.com/office/drawing/2014/main" xmlns="" id="{00000000-0008-0000-0300-000041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114" name="Group 1">
          <a:extLst>
            <a:ext uri="{FF2B5EF4-FFF2-40B4-BE49-F238E27FC236}">
              <a16:creationId xmlns:a16="http://schemas.microsoft.com/office/drawing/2014/main" xmlns="" id="{00000000-0008-0000-0300-000042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115" name="Line 2">
            <a:extLst>
              <a:ext uri="{FF2B5EF4-FFF2-40B4-BE49-F238E27FC236}">
                <a16:creationId xmlns:a16="http://schemas.microsoft.com/office/drawing/2014/main" xmlns="" id="{00000000-0008-0000-0300-000043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6" name="Line 3">
            <a:extLst>
              <a:ext uri="{FF2B5EF4-FFF2-40B4-BE49-F238E27FC236}">
                <a16:creationId xmlns:a16="http://schemas.microsoft.com/office/drawing/2014/main" xmlns="" id="{00000000-0008-0000-0300-000044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7" name="Line 4">
            <a:extLst>
              <a:ext uri="{FF2B5EF4-FFF2-40B4-BE49-F238E27FC236}">
                <a16:creationId xmlns:a16="http://schemas.microsoft.com/office/drawing/2014/main" xmlns="" id="{00000000-0008-0000-0300-000045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118" name="Group 5">
          <a:extLst>
            <a:ext uri="{FF2B5EF4-FFF2-40B4-BE49-F238E27FC236}">
              <a16:creationId xmlns:a16="http://schemas.microsoft.com/office/drawing/2014/main" xmlns="" id="{00000000-0008-0000-0300-000046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119" name="Line 6">
            <a:extLst>
              <a:ext uri="{FF2B5EF4-FFF2-40B4-BE49-F238E27FC236}">
                <a16:creationId xmlns:a16="http://schemas.microsoft.com/office/drawing/2014/main" xmlns="" id="{00000000-0008-0000-0300-000047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0" name="Line 7">
            <a:extLst>
              <a:ext uri="{FF2B5EF4-FFF2-40B4-BE49-F238E27FC236}">
                <a16:creationId xmlns:a16="http://schemas.microsoft.com/office/drawing/2014/main" xmlns="" id="{00000000-0008-0000-0300-000048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1" name="Line 8">
            <a:extLst>
              <a:ext uri="{FF2B5EF4-FFF2-40B4-BE49-F238E27FC236}">
                <a16:creationId xmlns:a16="http://schemas.microsoft.com/office/drawing/2014/main" xmlns="" id="{00000000-0008-0000-0300-000049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122" name="Group 9">
          <a:extLst>
            <a:ext uri="{FF2B5EF4-FFF2-40B4-BE49-F238E27FC236}">
              <a16:creationId xmlns:a16="http://schemas.microsoft.com/office/drawing/2014/main" xmlns="" id="{00000000-0008-0000-0300-00004A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123" name="Line 10">
            <a:extLst>
              <a:ext uri="{FF2B5EF4-FFF2-40B4-BE49-F238E27FC236}">
                <a16:creationId xmlns:a16="http://schemas.microsoft.com/office/drawing/2014/main" xmlns="" id="{00000000-0008-0000-0300-00004B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4" name="Line 11">
            <a:extLst>
              <a:ext uri="{FF2B5EF4-FFF2-40B4-BE49-F238E27FC236}">
                <a16:creationId xmlns:a16="http://schemas.microsoft.com/office/drawing/2014/main" xmlns="" id="{00000000-0008-0000-0300-00004C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5" name="Line 12">
            <a:extLst>
              <a:ext uri="{FF2B5EF4-FFF2-40B4-BE49-F238E27FC236}">
                <a16:creationId xmlns:a16="http://schemas.microsoft.com/office/drawing/2014/main" xmlns="" id="{00000000-0008-0000-0300-00004D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126" name="Group 13">
          <a:extLst>
            <a:ext uri="{FF2B5EF4-FFF2-40B4-BE49-F238E27FC236}">
              <a16:creationId xmlns:a16="http://schemas.microsoft.com/office/drawing/2014/main" xmlns="" id="{00000000-0008-0000-0300-00004E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127" name="Line 14">
            <a:extLst>
              <a:ext uri="{FF2B5EF4-FFF2-40B4-BE49-F238E27FC236}">
                <a16:creationId xmlns:a16="http://schemas.microsoft.com/office/drawing/2014/main" xmlns="" id="{00000000-0008-0000-0300-00004F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8" name="Line 15">
            <a:extLst>
              <a:ext uri="{FF2B5EF4-FFF2-40B4-BE49-F238E27FC236}">
                <a16:creationId xmlns:a16="http://schemas.microsoft.com/office/drawing/2014/main" xmlns="" id="{00000000-0008-0000-0300-000050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9" name="Line 16">
            <a:extLst>
              <a:ext uri="{FF2B5EF4-FFF2-40B4-BE49-F238E27FC236}">
                <a16:creationId xmlns:a16="http://schemas.microsoft.com/office/drawing/2014/main" xmlns="" id="{00000000-0008-0000-0300-000051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130" name="Group 17">
          <a:extLst>
            <a:ext uri="{FF2B5EF4-FFF2-40B4-BE49-F238E27FC236}">
              <a16:creationId xmlns:a16="http://schemas.microsoft.com/office/drawing/2014/main" xmlns="" id="{00000000-0008-0000-0300-000052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131" name="Line 18">
            <a:extLst>
              <a:ext uri="{FF2B5EF4-FFF2-40B4-BE49-F238E27FC236}">
                <a16:creationId xmlns:a16="http://schemas.microsoft.com/office/drawing/2014/main" xmlns="" id="{00000000-0008-0000-0300-000053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2" name="Line 19">
            <a:extLst>
              <a:ext uri="{FF2B5EF4-FFF2-40B4-BE49-F238E27FC236}">
                <a16:creationId xmlns:a16="http://schemas.microsoft.com/office/drawing/2014/main" xmlns="" id="{00000000-0008-0000-0300-000054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3" name="Line 20">
            <a:extLst>
              <a:ext uri="{FF2B5EF4-FFF2-40B4-BE49-F238E27FC236}">
                <a16:creationId xmlns:a16="http://schemas.microsoft.com/office/drawing/2014/main" xmlns="" id="{00000000-0008-0000-0300-000055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134" name="Group 21">
          <a:extLst>
            <a:ext uri="{FF2B5EF4-FFF2-40B4-BE49-F238E27FC236}">
              <a16:creationId xmlns:a16="http://schemas.microsoft.com/office/drawing/2014/main" xmlns="" id="{00000000-0008-0000-0300-000056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135" name="Line 22">
            <a:extLst>
              <a:ext uri="{FF2B5EF4-FFF2-40B4-BE49-F238E27FC236}">
                <a16:creationId xmlns:a16="http://schemas.microsoft.com/office/drawing/2014/main" xmlns="" id="{00000000-0008-0000-0300-000057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6" name="Line 23">
            <a:extLst>
              <a:ext uri="{FF2B5EF4-FFF2-40B4-BE49-F238E27FC236}">
                <a16:creationId xmlns:a16="http://schemas.microsoft.com/office/drawing/2014/main" xmlns="" id="{00000000-0008-0000-0300-000058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7" name="Line 24">
            <a:extLst>
              <a:ext uri="{FF2B5EF4-FFF2-40B4-BE49-F238E27FC236}">
                <a16:creationId xmlns:a16="http://schemas.microsoft.com/office/drawing/2014/main" xmlns="" id="{00000000-0008-0000-0300-000059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138" name="Group 25">
          <a:extLst>
            <a:ext uri="{FF2B5EF4-FFF2-40B4-BE49-F238E27FC236}">
              <a16:creationId xmlns:a16="http://schemas.microsoft.com/office/drawing/2014/main" xmlns="" id="{00000000-0008-0000-0300-00005A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139" name="Line 26">
            <a:extLst>
              <a:ext uri="{FF2B5EF4-FFF2-40B4-BE49-F238E27FC236}">
                <a16:creationId xmlns:a16="http://schemas.microsoft.com/office/drawing/2014/main" xmlns="" id="{00000000-0008-0000-0300-00005B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0" name="Line 27">
            <a:extLst>
              <a:ext uri="{FF2B5EF4-FFF2-40B4-BE49-F238E27FC236}">
                <a16:creationId xmlns:a16="http://schemas.microsoft.com/office/drawing/2014/main" xmlns="" id="{00000000-0008-0000-0300-00005C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1" name="Line 28">
            <a:extLst>
              <a:ext uri="{FF2B5EF4-FFF2-40B4-BE49-F238E27FC236}">
                <a16:creationId xmlns:a16="http://schemas.microsoft.com/office/drawing/2014/main" xmlns="" id="{00000000-0008-0000-0300-00005D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142" name="Group 29">
          <a:extLst>
            <a:ext uri="{FF2B5EF4-FFF2-40B4-BE49-F238E27FC236}">
              <a16:creationId xmlns:a16="http://schemas.microsoft.com/office/drawing/2014/main" xmlns="" id="{00000000-0008-0000-0300-00005E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143" name="Line 30">
            <a:extLst>
              <a:ext uri="{FF2B5EF4-FFF2-40B4-BE49-F238E27FC236}">
                <a16:creationId xmlns:a16="http://schemas.microsoft.com/office/drawing/2014/main" xmlns="" id="{00000000-0008-0000-0300-00005F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4" name="Line 31">
            <a:extLst>
              <a:ext uri="{FF2B5EF4-FFF2-40B4-BE49-F238E27FC236}">
                <a16:creationId xmlns:a16="http://schemas.microsoft.com/office/drawing/2014/main" xmlns="" id="{00000000-0008-0000-0300-000060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5" name="Line 32">
            <a:extLst>
              <a:ext uri="{FF2B5EF4-FFF2-40B4-BE49-F238E27FC236}">
                <a16:creationId xmlns:a16="http://schemas.microsoft.com/office/drawing/2014/main" xmlns="" id="{00000000-0008-0000-0300-000061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146" name="Group 33">
          <a:extLst>
            <a:ext uri="{FF2B5EF4-FFF2-40B4-BE49-F238E27FC236}">
              <a16:creationId xmlns:a16="http://schemas.microsoft.com/office/drawing/2014/main" xmlns="" id="{00000000-0008-0000-0300-000062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147" name="Line 34">
            <a:extLst>
              <a:ext uri="{FF2B5EF4-FFF2-40B4-BE49-F238E27FC236}">
                <a16:creationId xmlns:a16="http://schemas.microsoft.com/office/drawing/2014/main" xmlns="" id="{00000000-0008-0000-0300-000063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8" name="Line 35">
            <a:extLst>
              <a:ext uri="{FF2B5EF4-FFF2-40B4-BE49-F238E27FC236}">
                <a16:creationId xmlns:a16="http://schemas.microsoft.com/office/drawing/2014/main" xmlns="" id="{00000000-0008-0000-0300-000064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9" name="Line 36">
            <a:extLst>
              <a:ext uri="{FF2B5EF4-FFF2-40B4-BE49-F238E27FC236}">
                <a16:creationId xmlns:a16="http://schemas.microsoft.com/office/drawing/2014/main" xmlns="" id="{00000000-0008-0000-0300-000065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150" name="Group 37">
          <a:extLst>
            <a:ext uri="{FF2B5EF4-FFF2-40B4-BE49-F238E27FC236}">
              <a16:creationId xmlns:a16="http://schemas.microsoft.com/office/drawing/2014/main" xmlns="" id="{00000000-0008-0000-0300-000066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151" name="Line 38">
            <a:extLst>
              <a:ext uri="{FF2B5EF4-FFF2-40B4-BE49-F238E27FC236}">
                <a16:creationId xmlns:a16="http://schemas.microsoft.com/office/drawing/2014/main" xmlns="" id="{00000000-0008-0000-0300-000067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2" name="Line 39">
            <a:extLst>
              <a:ext uri="{FF2B5EF4-FFF2-40B4-BE49-F238E27FC236}">
                <a16:creationId xmlns:a16="http://schemas.microsoft.com/office/drawing/2014/main" xmlns="" id="{00000000-0008-0000-0300-000068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3" name="Line 40">
            <a:extLst>
              <a:ext uri="{FF2B5EF4-FFF2-40B4-BE49-F238E27FC236}">
                <a16:creationId xmlns:a16="http://schemas.microsoft.com/office/drawing/2014/main" xmlns="" id="{00000000-0008-0000-0300-000069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154" name="Group 41">
          <a:extLst>
            <a:ext uri="{FF2B5EF4-FFF2-40B4-BE49-F238E27FC236}">
              <a16:creationId xmlns:a16="http://schemas.microsoft.com/office/drawing/2014/main" xmlns="" id="{00000000-0008-0000-0300-00006A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155" name="Line 42">
            <a:extLst>
              <a:ext uri="{FF2B5EF4-FFF2-40B4-BE49-F238E27FC236}">
                <a16:creationId xmlns:a16="http://schemas.microsoft.com/office/drawing/2014/main" xmlns="" id="{00000000-0008-0000-0300-00006B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6" name="Line 43">
            <a:extLst>
              <a:ext uri="{FF2B5EF4-FFF2-40B4-BE49-F238E27FC236}">
                <a16:creationId xmlns:a16="http://schemas.microsoft.com/office/drawing/2014/main" xmlns="" id="{00000000-0008-0000-0300-00006C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7" name="Line 44">
            <a:extLst>
              <a:ext uri="{FF2B5EF4-FFF2-40B4-BE49-F238E27FC236}">
                <a16:creationId xmlns:a16="http://schemas.microsoft.com/office/drawing/2014/main" xmlns="" id="{00000000-0008-0000-0300-00006D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158" name="Group 45">
          <a:extLst>
            <a:ext uri="{FF2B5EF4-FFF2-40B4-BE49-F238E27FC236}">
              <a16:creationId xmlns:a16="http://schemas.microsoft.com/office/drawing/2014/main" xmlns="" id="{00000000-0008-0000-0300-00006E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159" name="Line 46">
            <a:extLst>
              <a:ext uri="{FF2B5EF4-FFF2-40B4-BE49-F238E27FC236}">
                <a16:creationId xmlns:a16="http://schemas.microsoft.com/office/drawing/2014/main" xmlns="" id="{00000000-0008-0000-0300-00006F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0" name="Line 47">
            <a:extLst>
              <a:ext uri="{FF2B5EF4-FFF2-40B4-BE49-F238E27FC236}">
                <a16:creationId xmlns:a16="http://schemas.microsoft.com/office/drawing/2014/main" xmlns="" id="{00000000-0008-0000-0300-000070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1" name="Line 48">
            <a:extLst>
              <a:ext uri="{FF2B5EF4-FFF2-40B4-BE49-F238E27FC236}">
                <a16:creationId xmlns:a16="http://schemas.microsoft.com/office/drawing/2014/main" xmlns="" id="{00000000-0008-0000-0300-000071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162" name="Group 49">
          <a:extLst>
            <a:ext uri="{FF2B5EF4-FFF2-40B4-BE49-F238E27FC236}">
              <a16:creationId xmlns:a16="http://schemas.microsoft.com/office/drawing/2014/main" xmlns="" id="{00000000-0008-0000-0300-000072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163" name="Line 50">
            <a:extLst>
              <a:ext uri="{FF2B5EF4-FFF2-40B4-BE49-F238E27FC236}">
                <a16:creationId xmlns:a16="http://schemas.microsoft.com/office/drawing/2014/main" xmlns="" id="{00000000-0008-0000-0300-000073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4" name="Line 51">
            <a:extLst>
              <a:ext uri="{FF2B5EF4-FFF2-40B4-BE49-F238E27FC236}">
                <a16:creationId xmlns:a16="http://schemas.microsoft.com/office/drawing/2014/main" xmlns="" id="{00000000-0008-0000-0300-000074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5" name="Line 52">
            <a:extLst>
              <a:ext uri="{FF2B5EF4-FFF2-40B4-BE49-F238E27FC236}">
                <a16:creationId xmlns:a16="http://schemas.microsoft.com/office/drawing/2014/main" xmlns="" id="{00000000-0008-0000-0300-000075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166" name="Group 53">
          <a:extLst>
            <a:ext uri="{FF2B5EF4-FFF2-40B4-BE49-F238E27FC236}">
              <a16:creationId xmlns:a16="http://schemas.microsoft.com/office/drawing/2014/main" xmlns="" id="{00000000-0008-0000-0300-000076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167" name="Line 54">
            <a:extLst>
              <a:ext uri="{FF2B5EF4-FFF2-40B4-BE49-F238E27FC236}">
                <a16:creationId xmlns:a16="http://schemas.microsoft.com/office/drawing/2014/main" xmlns="" id="{00000000-0008-0000-0300-000077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8" name="Line 55">
            <a:extLst>
              <a:ext uri="{FF2B5EF4-FFF2-40B4-BE49-F238E27FC236}">
                <a16:creationId xmlns:a16="http://schemas.microsoft.com/office/drawing/2014/main" xmlns="" id="{00000000-0008-0000-0300-000078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9" name="Line 56">
            <a:extLst>
              <a:ext uri="{FF2B5EF4-FFF2-40B4-BE49-F238E27FC236}">
                <a16:creationId xmlns:a16="http://schemas.microsoft.com/office/drawing/2014/main" xmlns="" id="{00000000-0008-0000-0300-000079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170" name="Group 57">
          <a:extLst>
            <a:ext uri="{FF2B5EF4-FFF2-40B4-BE49-F238E27FC236}">
              <a16:creationId xmlns:a16="http://schemas.microsoft.com/office/drawing/2014/main" xmlns="" id="{00000000-0008-0000-0300-00007A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171" name="Line 58">
            <a:extLst>
              <a:ext uri="{FF2B5EF4-FFF2-40B4-BE49-F238E27FC236}">
                <a16:creationId xmlns:a16="http://schemas.microsoft.com/office/drawing/2014/main" xmlns="" id="{00000000-0008-0000-0300-00007B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2" name="Line 59">
            <a:extLst>
              <a:ext uri="{FF2B5EF4-FFF2-40B4-BE49-F238E27FC236}">
                <a16:creationId xmlns:a16="http://schemas.microsoft.com/office/drawing/2014/main" xmlns="" id="{00000000-0008-0000-0300-00007C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3" name="Line 60">
            <a:extLst>
              <a:ext uri="{FF2B5EF4-FFF2-40B4-BE49-F238E27FC236}">
                <a16:creationId xmlns:a16="http://schemas.microsoft.com/office/drawing/2014/main" xmlns="" id="{00000000-0008-0000-0300-00007D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174" name="Group 61">
          <a:extLst>
            <a:ext uri="{FF2B5EF4-FFF2-40B4-BE49-F238E27FC236}">
              <a16:creationId xmlns:a16="http://schemas.microsoft.com/office/drawing/2014/main" xmlns="" id="{00000000-0008-0000-0300-00007E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175" name="Line 62">
            <a:extLst>
              <a:ext uri="{FF2B5EF4-FFF2-40B4-BE49-F238E27FC236}">
                <a16:creationId xmlns:a16="http://schemas.microsoft.com/office/drawing/2014/main" xmlns="" id="{00000000-0008-0000-0300-00007F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6" name="Line 63">
            <a:extLst>
              <a:ext uri="{FF2B5EF4-FFF2-40B4-BE49-F238E27FC236}">
                <a16:creationId xmlns:a16="http://schemas.microsoft.com/office/drawing/2014/main" xmlns="" id="{00000000-0008-0000-0300-000080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7" name="Line 64">
            <a:extLst>
              <a:ext uri="{FF2B5EF4-FFF2-40B4-BE49-F238E27FC236}">
                <a16:creationId xmlns:a16="http://schemas.microsoft.com/office/drawing/2014/main" xmlns="" id="{00000000-0008-0000-0300-000081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178" name="Group 65">
          <a:extLst>
            <a:ext uri="{FF2B5EF4-FFF2-40B4-BE49-F238E27FC236}">
              <a16:creationId xmlns:a16="http://schemas.microsoft.com/office/drawing/2014/main" xmlns="" id="{00000000-0008-0000-0300-000082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179" name="Line 66">
            <a:extLst>
              <a:ext uri="{FF2B5EF4-FFF2-40B4-BE49-F238E27FC236}">
                <a16:creationId xmlns:a16="http://schemas.microsoft.com/office/drawing/2014/main" xmlns="" id="{00000000-0008-0000-0300-000083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0" name="Line 67">
            <a:extLst>
              <a:ext uri="{FF2B5EF4-FFF2-40B4-BE49-F238E27FC236}">
                <a16:creationId xmlns:a16="http://schemas.microsoft.com/office/drawing/2014/main" xmlns="" id="{00000000-0008-0000-0300-000084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1" name="Line 68">
            <a:extLst>
              <a:ext uri="{FF2B5EF4-FFF2-40B4-BE49-F238E27FC236}">
                <a16:creationId xmlns:a16="http://schemas.microsoft.com/office/drawing/2014/main" xmlns="" id="{00000000-0008-0000-0300-000085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182" name="Group 69">
          <a:extLst>
            <a:ext uri="{FF2B5EF4-FFF2-40B4-BE49-F238E27FC236}">
              <a16:creationId xmlns:a16="http://schemas.microsoft.com/office/drawing/2014/main" xmlns="" id="{00000000-0008-0000-0300-000086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183" name="Line 70">
            <a:extLst>
              <a:ext uri="{FF2B5EF4-FFF2-40B4-BE49-F238E27FC236}">
                <a16:creationId xmlns:a16="http://schemas.microsoft.com/office/drawing/2014/main" xmlns="" id="{00000000-0008-0000-0300-000087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4" name="Line 71">
            <a:extLst>
              <a:ext uri="{FF2B5EF4-FFF2-40B4-BE49-F238E27FC236}">
                <a16:creationId xmlns:a16="http://schemas.microsoft.com/office/drawing/2014/main" xmlns="" id="{00000000-0008-0000-0300-000088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5" name="Line 72">
            <a:extLst>
              <a:ext uri="{FF2B5EF4-FFF2-40B4-BE49-F238E27FC236}">
                <a16:creationId xmlns:a16="http://schemas.microsoft.com/office/drawing/2014/main" xmlns="" id="{00000000-0008-0000-0300-000089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186" name="Group 73">
          <a:extLst>
            <a:ext uri="{FF2B5EF4-FFF2-40B4-BE49-F238E27FC236}">
              <a16:creationId xmlns:a16="http://schemas.microsoft.com/office/drawing/2014/main" xmlns="" id="{00000000-0008-0000-0300-00008A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187" name="Line 74">
            <a:extLst>
              <a:ext uri="{FF2B5EF4-FFF2-40B4-BE49-F238E27FC236}">
                <a16:creationId xmlns:a16="http://schemas.microsoft.com/office/drawing/2014/main" xmlns="" id="{00000000-0008-0000-0300-00008B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8" name="Line 75">
            <a:extLst>
              <a:ext uri="{FF2B5EF4-FFF2-40B4-BE49-F238E27FC236}">
                <a16:creationId xmlns:a16="http://schemas.microsoft.com/office/drawing/2014/main" xmlns="" id="{00000000-0008-0000-0300-00008C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9" name="Line 76">
            <a:extLst>
              <a:ext uri="{FF2B5EF4-FFF2-40B4-BE49-F238E27FC236}">
                <a16:creationId xmlns:a16="http://schemas.microsoft.com/office/drawing/2014/main" xmlns="" id="{00000000-0008-0000-0300-00008D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190" name="Group 77">
          <a:extLst>
            <a:ext uri="{FF2B5EF4-FFF2-40B4-BE49-F238E27FC236}">
              <a16:creationId xmlns:a16="http://schemas.microsoft.com/office/drawing/2014/main" xmlns="" id="{00000000-0008-0000-0300-00008E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191" name="Line 78">
            <a:extLst>
              <a:ext uri="{FF2B5EF4-FFF2-40B4-BE49-F238E27FC236}">
                <a16:creationId xmlns:a16="http://schemas.microsoft.com/office/drawing/2014/main" xmlns="" id="{00000000-0008-0000-0300-00008F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2" name="Line 79">
            <a:extLst>
              <a:ext uri="{FF2B5EF4-FFF2-40B4-BE49-F238E27FC236}">
                <a16:creationId xmlns:a16="http://schemas.microsoft.com/office/drawing/2014/main" xmlns="" id="{00000000-0008-0000-0300-000090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3" name="Line 80">
            <a:extLst>
              <a:ext uri="{FF2B5EF4-FFF2-40B4-BE49-F238E27FC236}">
                <a16:creationId xmlns:a16="http://schemas.microsoft.com/office/drawing/2014/main" xmlns="" id="{00000000-0008-0000-0300-000091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194" name="Group 81">
          <a:extLst>
            <a:ext uri="{FF2B5EF4-FFF2-40B4-BE49-F238E27FC236}">
              <a16:creationId xmlns:a16="http://schemas.microsoft.com/office/drawing/2014/main" xmlns="" id="{00000000-0008-0000-0300-000092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195" name="Line 82">
            <a:extLst>
              <a:ext uri="{FF2B5EF4-FFF2-40B4-BE49-F238E27FC236}">
                <a16:creationId xmlns:a16="http://schemas.microsoft.com/office/drawing/2014/main" xmlns="" id="{00000000-0008-0000-0300-000093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6" name="Line 83">
            <a:extLst>
              <a:ext uri="{FF2B5EF4-FFF2-40B4-BE49-F238E27FC236}">
                <a16:creationId xmlns:a16="http://schemas.microsoft.com/office/drawing/2014/main" xmlns="" id="{00000000-0008-0000-0300-000094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7" name="Line 84">
            <a:extLst>
              <a:ext uri="{FF2B5EF4-FFF2-40B4-BE49-F238E27FC236}">
                <a16:creationId xmlns:a16="http://schemas.microsoft.com/office/drawing/2014/main" xmlns="" id="{00000000-0008-0000-0300-000095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198" name="Group 85">
          <a:extLst>
            <a:ext uri="{FF2B5EF4-FFF2-40B4-BE49-F238E27FC236}">
              <a16:creationId xmlns:a16="http://schemas.microsoft.com/office/drawing/2014/main" xmlns="" id="{00000000-0008-0000-0300-000096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199" name="Line 86">
            <a:extLst>
              <a:ext uri="{FF2B5EF4-FFF2-40B4-BE49-F238E27FC236}">
                <a16:creationId xmlns:a16="http://schemas.microsoft.com/office/drawing/2014/main" xmlns="" id="{00000000-0008-0000-0300-000097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0" name="Line 87">
            <a:extLst>
              <a:ext uri="{FF2B5EF4-FFF2-40B4-BE49-F238E27FC236}">
                <a16:creationId xmlns:a16="http://schemas.microsoft.com/office/drawing/2014/main" xmlns="" id="{00000000-0008-0000-0300-000098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1" name="Line 88">
            <a:extLst>
              <a:ext uri="{FF2B5EF4-FFF2-40B4-BE49-F238E27FC236}">
                <a16:creationId xmlns:a16="http://schemas.microsoft.com/office/drawing/2014/main" xmlns="" id="{00000000-0008-0000-0300-000099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202" name="Group 89">
          <a:extLst>
            <a:ext uri="{FF2B5EF4-FFF2-40B4-BE49-F238E27FC236}">
              <a16:creationId xmlns:a16="http://schemas.microsoft.com/office/drawing/2014/main" xmlns="" id="{00000000-0008-0000-0300-00009A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203" name="Line 90">
            <a:extLst>
              <a:ext uri="{FF2B5EF4-FFF2-40B4-BE49-F238E27FC236}">
                <a16:creationId xmlns:a16="http://schemas.microsoft.com/office/drawing/2014/main" xmlns="" id="{00000000-0008-0000-0300-00009B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4" name="Line 91">
            <a:extLst>
              <a:ext uri="{FF2B5EF4-FFF2-40B4-BE49-F238E27FC236}">
                <a16:creationId xmlns:a16="http://schemas.microsoft.com/office/drawing/2014/main" xmlns="" id="{00000000-0008-0000-0300-00009C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5" name="Line 92">
            <a:extLst>
              <a:ext uri="{FF2B5EF4-FFF2-40B4-BE49-F238E27FC236}">
                <a16:creationId xmlns:a16="http://schemas.microsoft.com/office/drawing/2014/main" xmlns="" id="{00000000-0008-0000-0300-00009D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206" name="Group 93">
          <a:extLst>
            <a:ext uri="{FF2B5EF4-FFF2-40B4-BE49-F238E27FC236}">
              <a16:creationId xmlns:a16="http://schemas.microsoft.com/office/drawing/2014/main" xmlns="" id="{00000000-0008-0000-0300-00009E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207" name="Line 94">
            <a:extLst>
              <a:ext uri="{FF2B5EF4-FFF2-40B4-BE49-F238E27FC236}">
                <a16:creationId xmlns:a16="http://schemas.microsoft.com/office/drawing/2014/main" xmlns="" id="{00000000-0008-0000-0300-00009F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8" name="Line 95">
            <a:extLst>
              <a:ext uri="{FF2B5EF4-FFF2-40B4-BE49-F238E27FC236}">
                <a16:creationId xmlns:a16="http://schemas.microsoft.com/office/drawing/2014/main" xmlns="" id="{00000000-0008-0000-0300-0000A0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9" name="Line 96">
            <a:extLst>
              <a:ext uri="{FF2B5EF4-FFF2-40B4-BE49-F238E27FC236}">
                <a16:creationId xmlns:a16="http://schemas.microsoft.com/office/drawing/2014/main" xmlns="" id="{00000000-0008-0000-0300-0000A1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210" name="Group 97">
          <a:extLst>
            <a:ext uri="{FF2B5EF4-FFF2-40B4-BE49-F238E27FC236}">
              <a16:creationId xmlns:a16="http://schemas.microsoft.com/office/drawing/2014/main" xmlns="" id="{00000000-0008-0000-0300-0000A2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211" name="Line 98">
            <a:extLst>
              <a:ext uri="{FF2B5EF4-FFF2-40B4-BE49-F238E27FC236}">
                <a16:creationId xmlns:a16="http://schemas.microsoft.com/office/drawing/2014/main" xmlns="" id="{00000000-0008-0000-0300-0000A3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2" name="Line 99">
            <a:extLst>
              <a:ext uri="{FF2B5EF4-FFF2-40B4-BE49-F238E27FC236}">
                <a16:creationId xmlns:a16="http://schemas.microsoft.com/office/drawing/2014/main" xmlns="" id="{00000000-0008-0000-0300-0000A4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3" name="Line 100">
            <a:extLst>
              <a:ext uri="{FF2B5EF4-FFF2-40B4-BE49-F238E27FC236}">
                <a16:creationId xmlns:a16="http://schemas.microsoft.com/office/drawing/2014/main" xmlns="" id="{00000000-0008-0000-0300-0000A5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214" name="Group 101">
          <a:extLst>
            <a:ext uri="{FF2B5EF4-FFF2-40B4-BE49-F238E27FC236}">
              <a16:creationId xmlns:a16="http://schemas.microsoft.com/office/drawing/2014/main" xmlns="" id="{00000000-0008-0000-0300-0000A6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215" name="Line 102">
            <a:extLst>
              <a:ext uri="{FF2B5EF4-FFF2-40B4-BE49-F238E27FC236}">
                <a16:creationId xmlns:a16="http://schemas.microsoft.com/office/drawing/2014/main" xmlns="" id="{00000000-0008-0000-0300-0000A7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6" name="Line 103">
            <a:extLst>
              <a:ext uri="{FF2B5EF4-FFF2-40B4-BE49-F238E27FC236}">
                <a16:creationId xmlns:a16="http://schemas.microsoft.com/office/drawing/2014/main" xmlns="" id="{00000000-0008-0000-0300-0000A8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7" name="Line 104">
            <a:extLst>
              <a:ext uri="{FF2B5EF4-FFF2-40B4-BE49-F238E27FC236}">
                <a16:creationId xmlns:a16="http://schemas.microsoft.com/office/drawing/2014/main" xmlns="" id="{00000000-0008-0000-0300-0000A9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218" name="Group 105">
          <a:extLst>
            <a:ext uri="{FF2B5EF4-FFF2-40B4-BE49-F238E27FC236}">
              <a16:creationId xmlns:a16="http://schemas.microsoft.com/office/drawing/2014/main" xmlns="" id="{00000000-0008-0000-0300-0000AA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219" name="Line 106">
            <a:extLst>
              <a:ext uri="{FF2B5EF4-FFF2-40B4-BE49-F238E27FC236}">
                <a16:creationId xmlns:a16="http://schemas.microsoft.com/office/drawing/2014/main" xmlns="" id="{00000000-0008-0000-0300-0000AB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0" name="Line 107">
            <a:extLst>
              <a:ext uri="{FF2B5EF4-FFF2-40B4-BE49-F238E27FC236}">
                <a16:creationId xmlns:a16="http://schemas.microsoft.com/office/drawing/2014/main" xmlns="" id="{00000000-0008-0000-0300-0000AC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1" name="Line 108">
            <a:extLst>
              <a:ext uri="{FF2B5EF4-FFF2-40B4-BE49-F238E27FC236}">
                <a16:creationId xmlns:a16="http://schemas.microsoft.com/office/drawing/2014/main" xmlns="" id="{00000000-0008-0000-0300-0000AD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222" name="Group 109">
          <a:extLst>
            <a:ext uri="{FF2B5EF4-FFF2-40B4-BE49-F238E27FC236}">
              <a16:creationId xmlns:a16="http://schemas.microsoft.com/office/drawing/2014/main" xmlns="" id="{00000000-0008-0000-0300-0000AE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223" name="Line 110">
            <a:extLst>
              <a:ext uri="{FF2B5EF4-FFF2-40B4-BE49-F238E27FC236}">
                <a16:creationId xmlns:a16="http://schemas.microsoft.com/office/drawing/2014/main" xmlns="" id="{00000000-0008-0000-0300-0000AF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4" name="Line 111">
            <a:extLst>
              <a:ext uri="{FF2B5EF4-FFF2-40B4-BE49-F238E27FC236}">
                <a16:creationId xmlns:a16="http://schemas.microsoft.com/office/drawing/2014/main" xmlns="" id="{00000000-0008-0000-0300-0000B0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5" name="Line 112">
            <a:extLst>
              <a:ext uri="{FF2B5EF4-FFF2-40B4-BE49-F238E27FC236}">
                <a16:creationId xmlns:a16="http://schemas.microsoft.com/office/drawing/2014/main" xmlns="" id="{00000000-0008-0000-0300-0000B1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226" name="Group 113">
          <a:extLst>
            <a:ext uri="{FF2B5EF4-FFF2-40B4-BE49-F238E27FC236}">
              <a16:creationId xmlns:a16="http://schemas.microsoft.com/office/drawing/2014/main" xmlns="" id="{00000000-0008-0000-0300-0000B2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227" name="Line 114">
            <a:extLst>
              <a:ext uri="{FF2B5EF4-FFF2-40B4-BE49-F238E27FC236}">
                <a16:creationId xmlns:a16="http://schemas.microsoft.com/office/drawing/2014/main" xmlns="" id="{00000000-0008-0000-0300-0000B3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8" name="Line 115">
            <a:extLst>
              <a:ext uri="{FF2B5EF4-FFF2-40B4-BE49-F238E27FC236}">
                <a16:creationId xmlns:a16="http://schemas.microsoft.com/office/drawing/2014/main" xmlns="" id="{00000000-0008-0000-0300-0000B4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9" name="Line 116">
            <a:extLst>
              <a:ext uri="{FF2B5EF4-FFF2-40B4-BE49-F238E27FC236}">
                <a16:creationId xmlns:a16="http://schemas.microsoft.com/office/drawing/2014/main" xmlns="" id="{00000000-0008-0000-0300-0000B5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230" name="Group 117">
          <a:extLst>
            <a:ext uri="{FF2B5EF4-FFF2-40B4-BE49-F238E27FC236}">
              <a16:creationId xmlns:a16="http://schemas.microsoft.com/office/drawing/2014/main" xmlns="" id="{00000000-0008-0000-0300-0000B6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231" name="Line 118">
            <a:extLst>
              <a:ext uri="{FF2B5EF4-FFF2-40B4-BE49-F238E27FC236}">
                <a16:creationId xmlns:a16="http://schemas.microsoft.com/office/drawing/2014/main" xmlns="" id="{00000000-0008-0000-0300-0000B7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2" name="Line 119">
            <a:extLst>
              <a:ext uri="{FF2B5EF4-FFF2-40B4-BE49-F238E27FC236}">
                <a16:creationId xmlns:a16="http://schemas.microsoft.com/office/drawing/2014/main" xmlns="" id="{00000000-0008-0000-0300-0000B8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3" name="Line 120">
            <a:extLst>
              <a:ext uri="{FF2B5EF4-FFF2-40B4-BE49-F238E27FC236}">
                <a16:creationId xmlns:a16="http://schemas.microsoft.com/office/drawing/2014/main" xmlns="" id="{00000000-0008-0000-0300-0000B9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234" name="Group 121">
          <a:extLst>
            <a:ext uri="{FF2B5EF4-FFF2-40B4-BE49-F238E27FC236}">
              <a16:creationId xmlns:a16="http://schemas.microsoft.com/office/drawing/2014/main" xmlns="" id="{00000000-0008-0000-0300-0000BA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235" name="Line 122">
            <a:extLst>
              <a:ext uri="{FF2B5EF4-FFF2-40B4-BE49-F238E27FC236}">
                <a16:creationId xmlns:a16="http://schemas.microsoft.com/office/drawing/2014/main" xmlns="" id="{00000000-0008-0000-0300-0000BB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6" name="Line 123">
            <a:extLst>
              <a:ext uri="{FF2B5EF4-FFF2-40B4-BE49-F238E27FC236}">
                <a16:creationId xmlns:a16="http://schemas.microsoft.com/office/drawing/2014/main" xmlns="" id="{00000000-0008-0000-0300-0000BC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7" name="Line 124">
            <a:extLst>
              <a:ext uri="{FF2B5EF4-FFF2-40B4-BE49-F238E27FC236}">
                <a16:creationId xmlns:a16="http://schemas.microsoft.com/office/drawing/2014/main" xmlns="" id="{00000000-0008-0000-0300-0000BD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238" name="Group 125">
          <a:extLst>
            <a:ext uri="{FF2B5EF4-FFF2-40B4-BE49-F238E27FC236}">
              <a16:creationId xmlns:a16="http://schemas.microsoft.com/office/drawing/2014/main" xmlns="" id="{00000000-0008-0000-0300-0000BE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239" name="Line 126">
            <a:extLst>
              <a:ext uri="{FF2B5EF4-FFF2-40B4-BE49-F238E27FC236}">
                <a16:creationId xmlns:a16="http://schemas.microsoft.com/office/drawing/2014/main" xmlns="" id="{00000000-0008-0000-0300-0000BF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0" name="Line 127">
            <a:extLst>
              <a:ext uri="{FF2B5EF4-FFF2-40B4-BE49-F238E27FC236}">
                <a16:creationId xmlns:a16="http://schemas.microsoft.com/office/drawing/2014/main" xmlns="" id="{00000000-0008-0000-0300-0000C0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1" name="Line 128">
            <a:extLst>
              <a:ext uri="{FF2B5EF4-FFF2-40B4-BE49-F238E27FC236}">
                <a16:creationId xmlns:a16="http://schemas.microsoft.com/office/drawing/2014/main" xmlns="" id="{00000000-0008-0000-0300-0000C1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242" name="Group 129">
          <a:extLst>
            <a:ext uri="{FF2B5EF4-FFF2-40B4-BE49-F238E27FC236}">
              <a16:creationId xmlns:a16="http://schemas.microsoft.com/office/drawing/2014/main" xmlns="" id="{00000000-0008-0000-0300-0000C2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243" name="Line 130">
            <a:extLst>
              <a:ext uri="{FF2B5EF4-FFF2-40B4-BE49-F238E27FC236}">
                <a16:creationId xmlns:a16="http://schemas.microsoft.com/office/drawing/2014/main" xmlns="" id="{00000000-0008-0000-0300-0000C3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4" name="Line 131">
            <a:extLst>
              <a:ext uri="{FF2B5EF4-FFF2-40B4-BE49-F238E27FC236}">
                <a16:creationId xmlns:a16="http://schemas.microsoft.com/office/drawing/2014/main" xmlns="" id="{00000000-0008-0000-0300-0000C4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5" name="Line 132">
            <a:extLst>
              <a:ext uri="{FF2B5EF4-FFF2-40B4-BE49-F238E27FC236}">
                <a16:creationId xmlns:a16="http://schemas.microsoft.com/office/drawing/2014/main" xmlns="" id="{00000000-0008-0000-0300-0000C5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246" name="Group 133">
          <a:extLst>
            <a:ext uri="{FF2B5EF4-FFF2-40B4-BE49-F238E27FC236}">
              <a16:creationId xmlns:a16="http://schemas.microsoft.com/office/drawing/2014/main" xmlns="" id="{00000000-0008-0000-0300-0000C6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247" name="Line 134">
            <a:extLst>
              <a:ext uri="{FF2B5EF4-FFF2-40B4-BE49-F238E27FC236}">
                <a16:creationId xmlns:a16="http://schemas.microsoft.com/office/drawing/2014/main" xmlns="" id="{00000000-0008-0000-0300-0000C7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8" name="Line 135">
            <a:extLst>
              <a:ext uri="{FF2B5EF4-FFF2-40B4-BE49-F238E27FC236}">
                <a16:creationId xmlns:a16="http://schemas.microsoft.com/office/drawing/2014/main" xmlns="" id="{00000000-0008-0000-0300-0000C8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9" name="Line 136">
            <a:extLst>
              <a:ext uri="{FF2B5EF4-FFF2-40B4-BE49-F238E27FC236}">
                <a16:creationId xmlns:a16="http://schemas.microsoft.com/office/drawing/2014/main" xmlns="" id="{00000000-0008-0000-0300-0000C9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250" name="Group 137">
          <a:extLst>
            <a:ext uri="{FF2B5EF4-FFF2-40B4-BE49-F238E27FC236}">
              <a16:creationId xmlns:a16="http://schemas.microsoft.com/office/drawing/2014/main" xmlns="" id="{00000000-0008-0000-0300-0000CA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251" name="Line 138">
            <a:extLst>
              <a:ext uri="{FF2B5EF4-FFF2-40B4-BE49-F238E27FC236}">
                <a16:creationId xmlns:a16="http://schemas.microsoft.com/office/drawing/2014/main" xmlns="" id="{00000000-0008-0000-0300-0000CB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2" name="Line 139">
            <a:extLst>
              <a:ext uri="{FF2B5EF4-FFF2-40B4-BE49-F238E27FC236}">
                <a16:creationId xmlns:a16="http://schemas.microsoft.com/office/drawing/2014/main" xmlns="" id="{00000000-0008-0000-0300-0000CC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3" name="Line 140">
            <a:extLst>
              <a:ext uri="{FF2B5EF4-FFF2-40B4-BE49-F238E27FC236}">
                <a16:creationId xmlns:a16="http://schemas.microsoft.com/office/drawing/2014/main" xmlns="" id="{00000000-0008-0000-0300-0000CD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254" name="Group 141">
          <a:extLst>
            <a:ext uri="{FF2B5EF4-FFF2-40B4-BE49-F238E27FC236}">
              <a16:creationId xmlns:a16="http://schemas.microsoft.com/office/drawing/2014/main" xmlns="" id="{00000000-0008-0000-0300-0000CE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255" name="Line 142">
            <a:extLst>
              <a:ext uri="{FF2B5EF4-FFF2-40B4-BE49-F238E27FC236}">
                <a16:creationId xmlns:a16="http://schemas.microsoft.com/office/drawing/2014/main" xmlns="" id="{00000000-0008-0000-0300-0000CF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6" name="Line 143">
            <a:extLst>
              <a:ext uri="{FF2B5EF4-FFF2-40B4-BE49-F238E27FC236}">
                <a16:creationId xmlns:a16="http://schemas.microsoft.com/office/drawing/2014/main" xmlns="" id="{00000000-0008-0000-0300-0000D0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7" name="Line 144">
            <a:extLst>
              <a:ext uri="{FF2B5EF4-FFF2-40B4-BE49-F238E27FC236}">
                <a16:creationId xmlns:a16="http://schemas.microsoft.com/office/drawing/2014/main" xmlns="" id="{00000000-0008-0000-0300-0000D1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258" name="Group 145">
          <a:extLst>
            <a:ext uri="{FF2B5EF4-FFF2-40B4-BE49-F238E27FC236}">
              <a16:creationId xmlns:a16="http://schemas.microsoft.com/office/drawing/2014/main" xmlns="" id="{00000000-0008-0000-0300-0000D2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259" name="Line 146">
            <a:extLst>
              <a:ext uri="{FF2B5EF4-FFF2-40B4-BE49-F238E27FC236}">
                <a16:creationId xmlns:a16="http://schemas.microsoft.com/office/drawing/2014/main" xmlns="" id="{00000000-0008-0000-0300-0000D3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0" name="Line 147">
            <a:extLst>
              <a:ext uri="{FF2B5EF4-FFF2-40B4-BE49-F238E27FC236}">
                <a16:creationId xmlns:a16="http://schemas.microsoft.com/office/drawing/2014/main" xmlns="" id="{00000000-0008-0000-0300-0000D4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1" name="Line 148">
            <a:extLst>
              <a:ext uri="{FF2B5EF4-FFF2-40B4-BE49-F238E27FC236}">
                <a16:creationId xmlns:a16="http://schemas.microsoft.com/office/drawing/2014/main" xmlns="" id="{00000000-0008-0000-0300-0000D5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262" name="Group 149">
          <a:extLst>
            <a:ext uri="{FF2B5EF4-FFF2-40B4-BE49-F238E27FC236}">
              <a16:creationId xmlns:a16="http://schemas.microsoft.com/office/drawing/2014/main" xmlns="" id="{00000000-0008-0000-0300-0000D6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263" name="Line 150">
            <a:extLst>
              <a:ext uri="{FF2B5EF4-FFF2-40B4-BE49-F238E27FC236}">
                <a16:creationId xmlns:a16="http://schemas.microsoft.com/office/drawing/2014/main" xmlns="" id="{00000000-0008-0000-0300-0000D7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4" name="Line 151">
            <a:extLst>
              <a:ext uri="{FF2B5EF4-FFF2-40B4-BE49-F238E27FC236}">
                <a16:creationId xmlns:a16="http://schemas.microsoft.com/office/drawing/2014/main" xmlns="" id="{00000000-0008-0000-0300-0000D8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5" name="Line 152">
            <a:extLst>
              <a:ext uri="{FF2B5EF4-FFF2-40B4-BE49-F238E27FC236}">
                <a16:creationId xmlns:a16="http://schemas.microsoft.com/office/drawing/2014/main" xmlns="" id="{00000000-0008-0000-0300-0000D9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266" name="Group 153">
          <a:extLst>
            <a:ext uri="{FF2B5EF4-FFF2-40B4-BE49-F238E27FC236}">
              <a16:creationId xmlns:a16="http://schemas.microsoft.com/office/drawing/2014/main" xmlns="" id="{00000000-0008-0000-0300-0000DA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267" name="Line 154">
            <a:extLst>
              <a:ext uri="{FF2B5EF4-FFF2-40B4-BE49-F238E27FC236}">
                <a16:creationId xmlns:a16="http://schemas.microsoft.com/office/drawing/2014/main" xmlns="" id="{00000000-0008-0000-0300-0000DB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8" name="Line 155">
            <a:extLst>
              <a:ext uri="{FF2B5EF4-FFF2-40B4-BE49-F238E27FC236}">
                <a16:creationId xmlns:a16="http://schemas.microsoft.com/office/drawing/2014/main" xmlns="" id="{00000000-0008-0000-0300-0000DC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9" name="Line 156">
            <a:extLst>
              <a:ext uri="{FF2B5EF4-FFF2-40B4-BE49-F238E27FC236}">
                <a16:creationId xmlns:a16="http://schemas.microsoft.com/office/drawing/2014/main" xmlns="" id="{00000000-0008-0000-0300-0000DD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270" name="Group 157">
          <a:extLst>
            <a:ext uri="{FF2B5EF4-FFF2-40B4-BE49-F238E27FC236}">
              <a16:creationId xmlns:a16="http://schemas.microsoft.com/office/drawing/2014/main" xmlns="" id="{00000000-0008-0000-0300-0000DE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271" name="Line 158">
            <a:extLst>
              <a:ext uri="{FF2B5EF4-FFF2-40B4-BE49-F238E27FC236}">
                <a16:creationId xmlns:a16="http://schemas.microsoft.com/office/drawing/2014/main" xmlns="" id="{00000000-0008-0000-0300-0000DF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2" name="Line 159">
            <a:extLst>
              <a:ext uri="{FF2B5EF4-FFF2-40B4-BE49-F238E27FC236}">
                <a16:creationId xmlns:a16="http://schemas.microsoft.com/office/drawing/2014/main" xmlns="" id="{00000000-0008-0000-0300-0000E0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3" name="Line 160">
            <a:extLst>
              <a:ext uri="{FF2B5EF4-FFF2-40B4-BE49-F238E27FC236}">
                <a16:creationId xmlns:a16="http://schemas.microsoft.com/office/drawing/2014/main" xmlns="" id="{00000000-0008-0000-0300-0000E1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274" name="Group 161">
          <a:extLst>
            <a:ext uri="{FF2B5EF4-FFF2-40B4-BE49-F238E27FC236}">
              <a16:creationId xmlns:a16="http://schemas.microsoft.com/office/drawing/2014/main" xmlns="" id="{00000000-0008-0000-0300-0000E2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275" name="Line 162">
            <a:extLst>
              <a:ext uri="{FF2B5EF4-FFF2-40B4-BE49-F238E27FC236}">
                <a16:creationId xmlns:a16="http://schemas.microsoft.com/office/drawing/2014/main" xmlns="" id="{00000000-0008-0000-0300-0000E3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6" name="Line 163">
            <a:extLst>
              <a:ext uri="{FF2B5EF4-FFF2-40B4-BE49-F238E27FC236}">
                <a16:creationId xmlns:a16="http://schemas.microsoft.com/office/drawing/2014/main" xmlns="" id="{00000000-0008-0000-0300-0000E4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7" name="Line 164">
            <a:extLst>
              <a:ext uri="{FF2B5EF4-FFF2-40B4-BE49-F238E27FC236}">
                <a16:creationId xmlns:a16="http://schemas.microsoft.com/office/drawing/2014/main" xmlns="" id="{00000000-0008-0000-0300-0000E5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278" name="Group 165">
          <a:extLst>
            <a:ext uri="{FF2B5EF4-FFF2-40B4-BE49-F238E27FC236}">
              <a16:creationId xmlns:a16="http://schemas.microsoft.com/office/drawing/2014/main" xmlns="" id="{00000000-0008-0000-0300-0000E6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279" name="Line 166">
            <a:extLst>
              <a:ext uri="{FF2B5EF4-FFF2-40B4-BE49-F238E27FC236}">
                <a16:creationId xmlns:a16="http://schemas.microsoft.com/office/drawing/2014/main" xmlns="" id="{00000000-0008-0000-0300-0000E7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0" name="Line 167">
            <a:extLst>
              <a:ext uri="{FF2B5EF4-FFF2-40B4-BE49-F238E27FC236}">
                <a16:creationId xmlns:a16="http://schemas.microsoft.com/office/drawing/2014/main" xmlns="" id="{00000000-0008-0000-0300-0000E8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1" name="Line 168">
            <a:extLst>
              <a:ext uri="{FF2B5EF4-FFF2-40B4-BE49-F238E27FC236}">
                <a16:creationId xmlns:a16="http://schemas.microsoft.com/office/drawing/2014/main" xmlns="" id="{00000000-0008-0000-0300-0000E9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282" name="Group 169">
          <a:extLst>
            <a:ext uri="{FF2B5EF4-FFF2-40B4-BE49-F238E27FC236}">
              <a16:creationId xmlns:a16="http://schemas.microsoft.com/office/drawing/2014/main" xmlns="" id="{00000000-0008-0000-0300-0000EA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283" name="Line 170">
            <a:extLst>
              <a:ext uri="{FF2B5EF4-FFF2-40B4-BE49-F238E27FC236}">
                <a16:creationId xmlns:a16="http://schemas.microsoft.com/office/drawing/2014/main" xmlns="" id="{00000000-0008-0000-0300-0000EB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4" name="Line 171">
            <a:extLst>
              <a:ext uri="{FF2B5EF4-FFF2-40B4-BE49-F238E27FC236}">
                <a16:creationId xmlns:a16="http://schemas.microsoft.com/office/drawing/2014/main" xmlns="" id="{00000000-0008-0000-0300-0000EC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5" name="Line 172">
            <a:extLst>
              <a:ext uri="{FF2B5EF4-FFF2-40B4-BE49-F238E27FC236}">
                <a16:creationId xmlns:a16="http://schemas.microsoft.com/office/drawing/2014/main" xmlns="" id="{00000000-0008-0000-0300-0000ED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286" name="Group 173">
          <a:extLst>
            <a:ext uri="{FF2B5EF4-FFF2-40B4-BE49-F238E27FC236}">
              <a16:creationId xmlns:a16="http://schemas.microsoft.com/office/drawing/2014/main" xmlns="" id="{00000000-0008-0000-0300-0000EE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287" name="Line 174">
            <a:extLst>
              <a:ext uri="{FF2B5EF4-FFF2-40B4-BE49-F238E27FC236}">
                <a16:creationId xmlns:a16="http://schemas.microsoft.com/office/drawing/2014/main" xmlns="" id="{00000000-0008-0000-0300-0000EF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8" name="Line 175">
            <a:extLst>
              <a:ext uri="{FF2B5EF4-FFF2-40B4-BE49-F238E27FC236}">
                <a16:creationId xmlns:a16="http://schemas.microsoft.com/office/drawing/2014/main" xmlns="" id="{00000000-0008-0000-0300-0000F0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9" name="Line 176">
            <a:extLst>
              <a:ext uri="{FF2B5EF4-FFF2-40B4-BE49-F238E27FC236}">
                <a16:creationId xmlns:a16="http://schemas.microsoft.com/office/drawing/2014/main" xmlns="" id="{00000000-0008-0000-0300-0000F1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290" name="Group 177">
          <a:extLst>
            <a:ext uri="{FF2B5EF4-FFF2-40B4-BE49-F238E27FC236}">
              <a16:creationId xmlns:a16="http://schemas.microsoft.com/office/drawing/2014/main" xmlns="" id="{00000000-0008-0000-0300-0000F2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291" name="Line 178">
            <a:extLst>
              <a:ext uri="{FF2B5EF4-FFF2-40B4-BE49-F238E27FC236}">
                <a16:creationId xmlns:a16="http://schemas.microsoft.com/office/drawing/2014/main" xmlns="" id="{00000000-0008-0000-0300-0000F3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2" name="Line 179">
            <a:extLst>
              <a:ext uri="{FF2B5EF4-FFF2-40B4-BE49-F238E27FC236}">
                <a16:creationId xmlns:a16="http://schemas.microsoft.com/office/drawing/2014/main" xmlns="" id="{00000000-0008-0000-0300-0000F4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3" name="Line 180">
            <a:extLst>
              <a:ext uri="{FF2B5EF4-FFF2-40B4-BE49-F238E27FC236}">
                <a16:creationId xmlns:a16="http://schemas.microsoft.com/office/drawing/2014/main" xmlns="" id="{00000000-0008-0000-0300-0000F5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294" name="Group 181">
          <a:extLst>
            <a:ext uri="{FF2B5EF4-FFF2-40B4-BE49-F238E27FC236}">
              <a16:creationId xmlns:a16="http://schemas.microsoft.com/office/drawing/2014/main" xmlns="" id="{00000000-0008-0000-0300-0000F6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295" name="Line 182">
            <a:extLst>
              <a:ext uri="{FF2B5EF4-FFF2-40B4-BE49-F238E27FC236}">
                <a16:creationId xmlns:a16="http://schemas.microsoft.com/office/drawing/2014/main" xmlns="" id="{00000000-0008-0000-0300-0000F7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6" name="Line 183">
            <a:extLst>
              <a:ext uri="{FF2B5EF4-FFF2-40B4-BE49-F238E27FC236}">
                <a16:creationId xmlns:a16="http://schemas.microsoft.com/office/drawing/2014/main" xmlns="" id="{00000000-0008-0000-0300-0000F8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7" name="Line 184">
            <a:extLst>
              <a:ext uri="{FF2B5EF4-FFF2-40B4-BE49-F238E27FC236}">
                <a16:creationId xmlns:a16="http://schemas.microsoft.com/office/drawing/2014/main" xmlns="" id="{00000000-0008-0000-0300-0000F9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298" name="Group 185">
          <a:extLst>
            <a:ext uri="{FF2B5EF4-FFF2-40B4-BE49-F238E27FC236}">
              <a16:creationId xmlns:a16="http://schemas.microsoft.com/office/drawing/2014/main" xmlns="" id="{00000000-0008-0000-0300-0000FA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299" name="Line 186">
            <a:extLst>
              <a:ext uri="{FF2B5EF4-FFF2-40B4-BE49-F238E27FC236}">
                <a16:creationId xmlns:a16="http://schemas.microsoft.com/office/drawing/2014/main" xmlns="" id="{00000000-0008-0000-0300-0000FB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00" name="Line 187">
            <a:extLst>
              <a:ext uri="{FF2B5EF4-FFF2-40B4-BE49-F238E27FC236}">
                <a16:creationId xmlns:a16="http://schemas.microsoft.com/office/drawing/2014/main" xmlns="" id="{00000000-0008-0000-0300-0000FC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01" name="Line 188">
            <a:extLst>
              <a:ext uri="{FF2B5EF4-FFF2-40B4-BE49-F238E27FC236}">
                <a16:creationId xmlns:a16="http://schemas.microsoft.com/office/drawing/2014/main" xmlns="" id="{00000000-0008-0000-0300-0000FD08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302" name="Group 189">
          <a:extLst>
            <a:ext uri="{FF2B5EF4-FFF2-40B4-BE49-F238E27FC236}">
              <a16:creationId xmlns:a16="http://schemas.microsoft.com/office/drawing/2014/main" xmlns="" id="{00000000-0008-0000-0300-0000FE08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303" name="Line 190">
            <a:extLst>
              <a:ext uri="{FF2B5EF4-FFF2-40B4-BE49-F238E27FC236}">
                <a16:creationId xmlns:a16="http://schemas.microsoft.com/office/drawing/2014/main" xmlns="" id="{00000000-0008-0000-0300-0000FF08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04" name="Line 191">
            <a:extLst>
              <a:ext uri="{FF2B5EF4-FFF2-40B4-BE49-F238E27FC236}">
                <a16:creationId xmlns:a16="http://schemas.microsoft.com/office/drawing/2014/main" xmlns="" id="{00000000-0008-0000-0300-000000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05" name="Line 192">
            <a:extLst>
              <a:ext uri="{FF2B5EF4-FFF2-40B4-BE49-F238E27FC236}">
                <a16:creationId xmlns:a16="http://schemas.microsoft.com/office/drawing/2014/main" xmlns="" id="{00000000-0008-0000-0300-000001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306" name="Group 193">
          <a:extLst>
            <a:ext uri="{FF2B5EF4-FFF2-40B4-BE49-F238E27FC236}">
              <a16:creationId xmlns:a16="http://schemas.microsoft.com/office/drawing/2014/main" xmlns="" id="{00000000-0008-0000-0300-000002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307" name="Line 194">
            <a:extLst>
              <a:ext uri="{FF2B5EF4-FFF2-40B4-BE49-F238E27FC236}">
                <a16:creationId xmlns:a16="http://schemas.microsoft.com/office/drawing/2014/main" xmlns="" id="{00000000-0008-0000-0300-000003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08" name="Line 195">
            <a:extLst>
              <a:ext uri="{FF2B5EF4-FFF2-40B4-BE49-F238E27FC236}">
                <a16:creationId xmlns:a16="http://schemas.microsoft.com/office/drawing/2014/main" xmlns="" id="{00000000-0008-0000-0300-000004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09" name="Line 196">
            <a:extLst>
              <a:ext uri="{FF2B5EF4-FFF2-40B4-BE49-F238E27FC236}">
                <a16:creationId xmlns:a16="http://schemas.microsoft.com/office/drawing/2014/main" xmlns="" id="{00000000-0008-0000-0300-000005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310" name="Group 197">
          <a:extLst>
            <a:ext uri="{FF2B5EF4-FFF2-40B4-BE49-F238E27FC236}">
              <a16:creationId xmlns:a16="http://schemas.microsoft.com/office/drawing/2014/main" xmlns="" id="{00000000-0008-0000-0300-000006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311" name="Line 198">
            <a:extLst>
              <a:ext uri="{FF2B5EF4-FFF2-40B4-BE49-F238E27FC236}">
                <a16:creationId xmlns:a16="http://schemas.microsoft.com/office/drawing/2014/main" xmlns="" id="{00000000-0008-0000-0300-000007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12" name="Line 199">
            <a:extLst>
              <a:ext uri="{FF2B5EF4-FFF2-40B4-BE49-F238E27FC236}">
                <a16:creationId xmlns:a16="http://schemas.microsoft.com/office/drawing/2014/main" xmlns="" id="{00000000-0008-0000-0300-000008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13" name="Line 200">
            <a:extLst>
              <a:ext uri="{FF2B5EF4-FFF2-40B4-BE49-F238E27FC236}">
                <a16:creationId xmlns:a16="http://schemas.microsoft.com/office/drawing/2014/main" xmlns="" id="{00000000-0008-0000-0300-000009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314" name="Group 201">
          <a:extLst>
            <a:ext uri="{FF2B5EF4-FFF2-40B4-BE49-F238E27FC236}">
              <a16:creationId xmlns:a16="http://schemas.microsoft.com/office/drawing/2014/main" xmlns="" id="{00000000-0008-0000-0300-00000A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315" name="Line 202">
            <a:extLst>
              <a:ext uri="{FF2B5EF4-FFF2-40B4-BE49-F238E27FC236}">
                <a16:creationId xmlns:a16="http://schemas.microsoft.com/office/drawing/2014/main" xmlns="" id="{00000000-0008-0000-0300-00000B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16" name="Line 203">
            <a:extLst>
              <a:ext uri="{FF2B5EF4-FFF2-40B4-BE49-F238E27FC236}">
                <a16:creationId xmlns:a16="http://schemas.microsoft.com/office/drawing/2014/main" xmlns="" id="{00000000-0008-0000-0300-00000C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17" name="Line 204">
            <a:extLst>
              <a:ext uri="{FF2B5EF4-FFF2-40B4-BE49-F238E27FC236}">
                <a16:creationId xmlns:a16="http://schemas.microsoft.com/office/drawing/2014/main" xmlns="" id="{00000000-0008-0000-0300-00000D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318" name="Group 205">
          <a:extLst>
            <a:ext uri="{FF2B5EF4-FFF2-40B4-BE49-F238E27FC236}">
              <a16:creationId xmlns:a16="http://schemas.microsoft.com/office/drawing/2014/main" xmlns="" id="{00000000-0008-0000-0300-00000E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319" name="Line 206">
            <a:extLst>
              <a:ext uri="{FF2B5EF4-FFF2-40B4-BE49-F238E27FC236}">
                <a16:creationId xmlns:a16="http://schemas.microsoft.com/office/drawing/2014/main" xmlns="" id="{00000000-0008-0000-0300-00000F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0" name="Line 207">
            <a:extLst>
              <a:ext uri="{FF2B5EF4-FFF2-40B4-BE49-F238E27FC236}">
                <a16:creationId xmlns:a16="http://schemas.microsoft.com/office/drawing/2014/main" xmlns="" id="{00000000-0008-0000-0300-000010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1" name="Line 208">
            <a:extLst>
              <a:ext uri="{FF2B5EF4-FFF2-40B4-BE49-F238E27FC236}">
                <a16:creationId xmlns:a16="http://schemas.microsoft.com/office/drawing/2014/main" xmlns="" id="{00000000-0008-0000-0300-000011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322" name="Group 209">
          <a:extLst>
            <a:ext uri="{FF2B5EF4-FFF2-40B4-BE49-F238E27FC236}">
              <a16:creationId xmlns:a16="http://schemas.microsoft.com/office/drawing/2014/main" xmlns="" id="{00000000-0008-0000-0300-000012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323" name="Line 210">
            <a:extLst>
              <a:ext uri="{FF2B5EF4-FFF2-40B4-BE49-F238E27FC236}">
                <a16:creationId xmlns:a16="http://schemas.microsoft.com/office/drawing/2014/main" xmlns="" id="{00000000-0008-0000-0300-000013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4" name="Line 211">
            <a:extLst>
              <a:ext uri="{FF2B5EF4-FFF2-40B4-BE49-F238E27FC236}">
                <a16:creationId xmlns:a16="http://schemas.microsoft.com/office/drawing/2014/main" xmlns="" id="{00000000-0008-0000-0300-000014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5" name="Line 212">
            <a:extLst>
              <a:ext uri="{FF2B5EF4-FFF2-40B4-BE49-F238E27FC236}">
                <a16:creationId xmlns:a16="http://schemas.microsoft.com/office/drawing/2014/main" xmlns="" id="{00000000-0008-0000-0300-000015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326" name="Group 213">
          <a:extLst>
            <a:ext uri="{FF2B5EF4-FFF2-40B4-BE49-F238E27FC236}">
              <a16:creationId xmlns:a16="http://schemas.microsoft.com/office/drawing/2014/main" xmlns="" id="{00000000-0008-0000-0300-000016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327" name="Line 214">
            <a:extLst>
              <a:ext uri="{FF2B5EF4-FFF2-40B4-BE49-F238E27FC236}">
                <a16:creationId xmlns:a16="http://schemas.microsoft.com/office/drawing/2014/main" xmlns="" id="{00000000-0008-0000-0300-000017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8" name="Line 215">
            <a:extLst>
              <a:ext uri="{FF2B5EF4-FFF2-40B4-BE49-F238E27FC236}">
                <a16:creationId xmlns:a16="http://schemas.microsoft.com/office/drawing/2014/main" xmlns="" id="{00000000-0008-0000-0300-000018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9" name="Line 216">
            <a:extLst>
              <a:ext uri="{FF2B5EF4-FFF2-40B4-BE49-F238E27FC236}">
                <a16:creationId xmlns:a16="http://schemas.microsoft.com/office/drawing/2014/main" xmlns="" id="{00000000-0008-0000-0300-000019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330" name="Group 217">
          <a:extLst>
            <a:ext uri="{FF2B5EF4-FFF2-40B4-BE49-F238E27FC236}">
              <a16:creationId xmlns:a16="http://schemas.microsoft.com/office/drawing/2014/main" xmlns="" id="{00000000-0008-0000-0300-00001A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331" name="Line 218">
            <a:extLst>
              <a:ext uri="{FF2B5EF4-FFF2-40B4-BE49-F238E27FC236}">
                <a16:creationId xmlns:a16="http://schemas.microsoft.com/office/drawing/2014/main" xmlns="" id="{00000000-0008-0000-0300-00001B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32" name="Line 219">
            <a:extLst>
              <a:ext uri="{FF2B5EF4-FFF2-40B4-BE49-F238E27FC236}">
                <a16:creationId xmlns:a16="http://schemas.microsoft.com/office/drawing/2014/main" xmlns="" id="{00000000-0008-0000-0300-00001C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33" name="Line 220">
            <a:extLst>
              <a:ext uri="{FF2B5EF4-FFF2-40B4-BE49-F238E27FC236}">
                <a16:creationId xmlns:a16="http://schemas.microsoft.com/office/drawing/2014/main" xmlns="" id="{00000000-0008-0000-0300-00001D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334" name="Group 221">
          <a:extLst>
            <a:ext uri="{FF2B5EF4-FFF2-40B4-BE49-F238E27FC236}">
              <a16:creationId xmlns:a16="http://schemas.microsoft.com/office/drawing/2014/main" xmlns="" id="{00000000-0008-0000-0300-00001E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335" name="Line 222">
            <a:extLst>
              <a:ext uri="{FF2B5EF4-FFF2-40B4-BE49-F238E27FC236}">
                <a16:creationId xmlns:a16="http://schemas.microsoft.com/office/drawing/2014/main" xmlns="" id="{00000000-0008-0000-0300-00001F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36" name="Line 223">
            <a:extLst>
              <a:ext uri="{FF2B5EF4-FFF2-40B4-BE49-F238E27FC236}">
                <a16:creationId xmlns:a16="http://schemas.microsoft.com/office/drawing/2014/main" xmlns="" id="{00000000-0008-0000-0300-000020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37" name="Line 224">
            <a:extLst>
              <a:ext uri="{FF2B5EF4-FFF2-40B4-BE49-F238E27FC236}">
                <a16:creationId xmlns:a16="http://schemas.microsoft.com/office/drawing/2014/main" xmlns="" id="{00000000-0008-0000-0300-000021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338" name="Group 225">
          <a:extLst>
            <a:ext uri="{FF2B5EF4-FFF2-40B4-BE49-F238E27FC236}">
              <a16:creationId xmlns:a16="http://schemas.microsoft.com/office/drawing/2014/main" xmlns="" id="{00000000-0008-0000-0300-000022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339" name="Line 226">
            <a:extLst>
              <a:ext uri="{FF2B5EF4-FFF2-40B4-BE49-F238E27FC236}">
                <a16:creationId xmlns:a16="http://schemas.microsoft.com/office/drawing/2014/main" xmlns="" id="{00000000-0008-0000-0300-000023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40" name="Line 227">
            <a:extLst>
              <a:ext uri="{FF2B5EF4-FFF2-40B4-BE49-F238E27FC236}">
                <a16:creationId xmlns:a16="http://schemas.microsoft.com/office/drawing/2014/main" xmlns="" id="{00000000-0008-0000-0300-000024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41" name="Line 228">
            <a:extLst>
              <a:ext uri="{FF2B5EF4-FFF2-40B4-BE49-F238E27FC236}">
                <a16:creationId xmlns:a16="http://schemas.microsoft.com/office/drawing/2014/main" xmlns="" id="{00000000-0008-0000-0300-000025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342" name="Group 229">
          <a:extLst>
            <a:ext uri="{FF2B5EF4-FFF2-40B4-BE49-F238E27FC236}">
              <a16:creationId xmlns:a16="http://schemas.microsoft.com/office/drawing/2014/main" xmlns="" id="{00000000-0008-0000-0300-000026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343" name="Line 230">
            <a:extLst>
              <a:ext uri="{FF2B5EF4-FFF2-40B4-BE49-F238E27FC236}">
                <a16:creationId xmlns:a16="http://schemas.microsoft.com/office/drawing/2014/main" xmlns="" id="{00000000-0008-0000-0300-000027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44" name="Line 231">
            <a:extLst>
              <a:ext uri="{FF2B5EF4-FFF2-40B4-BE49-F238E27FC236}">
                <a16:creationId xmlns:a16="http://schemas.microsoft.com/office/drawing/2014/main" xmlns="" id="{00000000-0008-0000-0300-000028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45" name="Line 232">
            <a:extLst>
              <a:ext uri="{FF2B5EF4-FFF2-40B4-BE49-F238E27FC236}">
                <a16:creationId xmlns:a16="http://schemas.microsoft.com/office/drawing/2014/main" xmlns="" id="{00000000-0008-0000-0300-000029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346" name="Group 233">
          <a:extLst>
            <a:ext uri="{FF2B5EF4-FFF2-40B4-BE49-F238E27FC236}">
              <a16:creationId xmlns:a16="http://schemas.microsoft.com/office/drawing/2014/main" xmlns="" id="{00000000-0008-0000-0300-00002A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347" name="Line 234">
            <a:extLst>
              <a:ext uri="{FF2B5EF4-FFF2-40B4-BE49-F238E27FC236}">
                <a16:creationId xmlns:a16="http://schemas.microsoft.com/office/drawing/2014/main" xmlns="" id="{00000000-0008-0000-0300-00002B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48" name="Line 235">
            <a:extLst>
              <a:ext uri="{FF2B5EF4-FFF2-40B4-BE49-F238E27FC236}">
                <a16:creationId xmlns:a16="http://schemas.microsoft.com/office/drawing/2014/main" xmlns="" id="{00000000-0008-0000-0300-00002C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49" name="Line 236">
            <a:extLst>
              <a:ext uri="{FF2B5EF4-FFF2-40B4-BE49-F238E27FC236}">
                <a16:creationId xmlns:a16="http://schemas.microsoft.com/office/drawing/2014/main" xmlns="" id="{00000000-0008-0000-0300-00002D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350" name="Group 237">
          <a:extLst>
            <a:ext uri="{FF2B5EF4-FFF2-40B4-BE49-F238E27FC236}">
              <a16:creationId xmlns:a16="http://schemas.microsoft.com/office/drawing/2014/main" xmlns="" id="{00000000-0008-0000-0300-00002E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351" name="Line 238">
            <a:extLst>
              <a:ext uri="{FF2B5EF4-FFF2-40B4-BE49-F238E27FC236}">
                <a16:creationId xmlns:a16="http://schemas.microsoft.com/office/drawing/2014/main" xmlns="" id="{00000000-0008-0000-0300-00002F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52" name="Line 239">
            <a:extLst>
              <a:ext uri="{FF2B5EF4-FFF2-40B4-BE49-F238E27FC236}">
                <a16:creationId xmlns:a16="http://schemas.microsoft.com/office/drawing/2014/main" xmlns="" id="{00000000-0008-0000-0300-000030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53" name="Line 240">
            <a:extLst>
              <a:ext uri="{FF2B5EF4-FFF2-40B4-BE49-F238E27FC236}">
                <a16:creationId xmlns:a16="http://schemas.microsoft.com/office/drawing/2014/main" xmlns="" id="{00000000-0008-0000-0300-000031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354" name="Group 241">
          <a:extLst>
            <a:ext uri="{FF2B5EF4-FFF2-40B4-BE49-F238E27FC236}">
              <a16:creationId xmlns:a16="http://schemas.microsoft.com/office/drawing/2014/main" xmlns="" id="{00000000-0008-0000-0300-000032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355" name="Line 242">
            <a:extLst>
              <a:ext uri="{FF2B5EF4-FFF2-40B4-BE49-F238E27FC236}">
                <a16:creationId xmlns:a16="http://schemas.microsoft.com/office/drawing/2014/main" xmlns="" id="{00000000-0008-0000-0300-000033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56" name="Line 243">
            <a:extLst>
              <a:ext uri="{FF2B5EF4-FFF2-40B4-BE49-F238E27FC236}">
                <a16:creationId xmlns:a16="http://schemas.microsoft.com/office/drawing/2014/main" xmlns="" id="{00000000-0008-0000-0300-000034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57" name="Line 244">
            <a:extLst>
              <a:ext uri="{FF2B5EF4-FFF2-40B4-BE49-F238E27FC236}">
                <a16:creationId xmlns:a16="http://schemas.microsoft.com/office/drawing/2014/main" xmlns="" id="{00000000-0008-0000-0300-000035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358" name="Group 245">
          <a:extLst>
            <a:ext uri="{FF2B5EF4-FFF2-40B4-BE49-F238E27FC236}">
              <a16:creationId xmlns:a16="http://schemas.microsoft.com/office/drawing/2014/main" xmlns="" id="{00000000-0008-0000-0300-000036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359" name="Line 246">
            <a:extLst>
              <a:ext uri="{FF2B5EF4-FFF2-40B4-BE49-F238E27FC236}">
                <a16:creationId xmlns:a16="http://schemas.microsoft.com/office/drawing/2014/main" xmlns="" id="{00000000-0008-0000-0300-000037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0" name="Line 247">
            <a:extLst>
              <a:ext uri="{FF2B5EF4-FFF2-40B4-BE49-F238E27FC236}">
                <a16:creationId xmlns:a16="http://schemas.microsoft.com/office/drawing/2014/main" xmlns="" id="{00000000-0008-0000-0300-000038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1" name="Line 248">
            <a:extLst>
              <a:ext uri="{FF2B5EF4-FFF2-40B4-BE49-F238E27FC236}">
                <a16:creationId xmlns:a16="http://schemas.microsoft.com/office/drawing/2014/main" xmlns="" id="{00000000-0008-0000-0300-000039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362" name="Group 249">
          <a:extLst>
            <a:ext uri="{FF2B5EF4-FFF2-40B4-BE49-F238E27FC236}">
              <a16:creationId xmlns:a16="http://schemas.microsoft.com/office/drawing/2014/main" xmlns="" id="{00000000-0008-0000-0300-00003A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363" name="Line 250">
            <a:extLst>
              <a:ext uri="{FF2B5EF4-FFF2-40B4-BE49-F238E27FC236}">
                <a16:creationId xmlns:a16="http://schemas.microsoft.com/office/drawing/2014/main" xmlns="" id="{00000000-0008-0000-0300-00003B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4" name="Line 251">
            <a:extLst>
              <a:ext uri="{FF2B5EF4-FFF2-40B4-BE49-F238E27FC236}">
                <a16:creationId xmlns:a16="http://schemas.microsoft.com/office/drawing/2014/main" xmlns="" id="{00000000-0008-0000-0300-00003C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5" name="Line 252">
            <a:extLst>
              <a:ext uri="{FF2B5EF4-FFF2-40B4-BE49-F238E27FC236}">
                <a16:creationId xmlns:a16="http://schemas.microsoft.com/office/drawing/2014/main" xmlns="" id="{00000000-0008-0000-0300-00003D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366" name="Group 253">
          <a:extLst>
            <a:ext uri="{FF2B5EF4-FFF2-40B4-BE49-F238E27FC236}">
              <a16:creationId xmlns:a16="http://schemas.microsoft.com/office/drawing/2014/main" xmlns="" id="{00000000-0008-0000-0300-00003E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367" name="Line 254">
            <a:extLst>
              <a:ext uri="{FF2B5EF4-FFF2-40B4-BE49-F238E27FC236}">
                <a16:creationId xmlns:a16="http://schemas.microsoft.com/office/drawing/2014/main" xmlns="" id="{00000000-0008-0000-0300-00003F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8" name="Line 255">
            <a:extLst>
              <a:ext uri="{FF2B5EF4-FFF2-40B4-BE49-F238E27FC236}">
                <a16:creationId xmlns:a16="http://schemas.microsoft.com/office/drawing/2014/main" xmlns="" id="{00000000-0008-0000-0300-000040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9" name="Line 256">
            <a:extLst>
              <a:ext uri="{FF2B5EF4-FFF2-40B4-BE49-F238E27FC236}">
                <a16:creationId xmlns:a16="http://schemas.microsoft.com/office/drawing/2014/main" xmlns="" id="{00000000-0008-0000-0300-000041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370" name="Group 257">
          <a:extLst>
            <a:ext uri="{FF2B5EF4-FFF2-40B4-BE49-F238E27FC236}">
              <a16:creationId xmlns:a16="http://schemas.microsoft.com/office/drawing/2014/main" xmlns="" id="{00000000-0008-0000-0300-000042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371" name="Line 258">
            <a:extLst>
              <a:ext uri="{FF2B5EF4-FFF2-40B4-BE49-F238E27FC236}">
                <a16:creationId xmlns:a16="http://schemas.microsoft.com/office/drawing/2014/main" xmlns="" id="{00000000-0008-0000-0300-000043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72" name="Line 259">
            <a:extLst>
              <a:ext uri="{FF2B5EF4-FFF2-40B4-BE49-F238E27FC236}">
                <a16:creationId xmlns:a16="http://schemas.microsoft.com/office/drawing/2014/main" xmlns="" id="{00000000-0008-0000-0300-000044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73" name="Line 260">
            <a:extLst>
              <a:ext uri="{FF2B5EF4-FFF2-40B4-BE49-F238E27FC236}">
                <a16:creationId xmlns:a16="http://schemas.microsoft.com/office/drawing/2014/main" xmlns="" id="{00000000-0008-0000-0300-000045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374" name="Group 261">
          <a:extLst>
            <a:ext uri="{FF2B5EF4-FFF2-40B4-BE49-F238E27FC236}">
              <a16:creationId xmlns:a16="http://schemas.microsoft.com/office/drawing/2014/main" xmlns="" id="{00000000-0008-0000-0300-000046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375" name="Line 262">
            <a:extLst>
              <a:ext uri="{FF2B5EF4-FFF2-40B4-BE49-F238E27FC236}">
                <a16:creationId xmlns:a16="http://schemas.microsoft.com/office/drawing/2014/main" xmlns="" id="{00000000-0008-0000-0300-000047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76" name="Line 263">
            <a:extLst>
              <a:ext uri="{FF2B5EF4-FFF2-40B4-BE49-F238E27FC236}">
                <a16:creationId xmlns:a16="http://schemas.microsoft.com/office/drawing/2014/main" xmlns="" id="{00000000-0008-0000-0300-000048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77" name="Line 264">
            <a:extLst>
              <a:ext uri="{FF2B5EF4-FFF2-40B4-BE49-F238E27FC236}">
                <a16:creationId xmlns:a16="http://schemas.microsoft.com/office/drawing/2014/main" xmlns="" id="{00000000-0008-0000-0300-000049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378" name="Group 265">
          <a:extLst>
            <a:ext uri="{FF2B5EF4-FFF2-40B4-BE49-F238E27FC236}">
              <a16:creationId xmlns:a16="http://schemas.microsoft.com/office/drawing/2014/main" xmlns="" id="{00000000-0008-0000-0300-00004A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379" name="Line 266">
            <a:extLst>
              <a:ext uri="{FF2B5EF4-FFF2-40B4-BE49-F238E27FC236}">
                <a16:creationId xmlns:a16="http://schemas.microsoft.com/office/drawing/2014/main" xmlns="" id="{00000000-0008-0000-0300-00004B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80" name="Line 267">
            <a:extLst>
              <a:ext uri="{FF2B5EF4-FFF2-40B4-BE49-F238E27FC236}">
                <a16:creationId xmlns:a16="http://schemas.microsoft.com/office/drawing/2014/main" xmlns="" id="{00000000-0008-0000-0300-00004C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81" name="Line 268">
            <a:extLst>
              <a:ext uri="{FF2B5EF4-FFF2-40B4-BE49-F238E27FC236}">
                <a16:creationId xmlns:a16="http://schemas.microsoft.com/office/drawing/2014/main" xmlns="" id="{00000000-0008-0000-0300-00004D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382" name="Group 269">
          <a:extLst>
            <a:ext uri="{FF2B5EF4-FFF2-40B4-BE49-F238E27FC236}">
              <a16:creationId xmlns:a16="http://schemas.microsoft.com/office/drawing/2014/main" xmlns="" id="{00000000-0008-0000-0300-00004E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383" name="Line 270">
            <a:extLst>
              <a:ext uri="{FF2B5EF4-FFF2-40B4-BE49-F238E27FC236}">
                <a16:creationId xmlns:a16="http://schemas.microsoft.com/office/drawing/2014/main" xmlns="" id="{00000000-0008-0000-0300-00004F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84" name="Line 271">
            <a:extLst>
              <a:ext uri="{FF2B5EF4-FFF2-40B4-BE49-F238E27FC236}">
                <a16:creationId xmlns:a16="http://schemas.microsoft.com/office/drawing/2014/main" xmlns="" id="{00000000-0008-0000-0300-000050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85" name="Line 272">
            <a:extLst>
              <a:ext uri="{FF2B5EF4-FFF2-40B4-BE49-F238E27FC236}">
                <a16:creationId xmlns:a16="http://schemas.microsoft.com/office/drawing/2014/main" xmlns="" id="{00000000-0008-0000-0300-000051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386" name="Group 273">
          <a:extLst>
            <a:ext uri="{FF2B5EF4-FFF2-40B4-BE49-F238E27FC236}">
              <a16:creationId xmlns:a16="http://schemas.microsoft.com/office/drawing/2014/main" xmlns="" id="{00000000-0008-0000-0300-000052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387" name="Line 274">
            <a:extLst>
              <a:ext uri="{FF2B5EF4-FFF2-40B4-BE49-F238E27FC236}">
                <a16:creationId xmlns:a16="http://schemas.microsoft.com/office/drawing/2014/main" xmlns="" id="{00000000-0008-0000-0300-000053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88" name="Line 275">
            <a:extLst>
              <a:ext uri="{FF2B5EF4-FFF2-40B4-BE49-F238E27FC236}">
                <a16:creationId xmlns:a16="http://schemas.microsoft.com/office/drawing/2014/main" xmlns="" id="{00000000-0008-0000-0300-000054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89" name="Line 276">
            <a:extLst>
              <a:ext uri="{FF2B5EF4-FFF2-40B4-BE49-F238E27FC236}">
                <a16:creationId xmlns:a16="http://schemas.microsoft.com/office/drawing/2014/main" xmlns="" id="{00000000-0008-0000-0300-000055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390" name="Group 277">
          <a:extLst>
            <a:ext uri="{FF2B5EF4-FFF2-40B4-BE49-F238E27FC236}">
              <a16:creationId xmlns:a16="http://schemas.microsoft.com/office/drawing/2014/main" xmlns="" id="{00000000-0008-0000-0300-000056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391" name="Line 278">
            <a:extLst>
              <a:ext uri="{FF2B5EF4-FFF2-40B4-BE49-F238E27FC236}">
                <a16:creationId xmlns:a16="http://schemas.microsoft.com/office/drawing/2014/main" xmlns="" id="{00000000-0008-0000-0300-000057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92" name="Line 279">
            <a:extLst>
              <a:ext uri="{FF2B5EF4-FFF2-40B4-BE49-F238E27FC236}">
                <a16:creationId xmlns:a16="http://schemas.microsoft.com/office/drawing/2014/main" xmlns="" id="{00000000-0008-0000-0300-000058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93" name="Line 280">
            <a:extLst>
              <a:ext uri="{FF2B5EF4-FFF2-40B4-BE49-F238E27FC236}">
                <a16:creationId xmlns:a16="http://schemas.microsoft.com/office/drawing/2014/main" xmlns="" id="{00000000-0008-0000-0300-000059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394" name="Group 281">
          <a:extLst>
            <a:ext uri="{FF2B5EF4-FFF2-40B4-BE49-F238E27FC236}">
              <a16:creationId xmlns:a16="http://schemas.microsoft.com/office/drawing/2014/main" xmlns="" id="{00000000-0008-0000-0300-00005A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395" name="Line 282">
            <a:extLst>
              <a:ext uri="{FF2B5EF4-FFF2-40B4-BE49-F238E27FC236}">
                <a16:creationId xmlns:a16="http://schemas.microsoft.com/office/drawing/2014/main" xmlns="" id="{00000000-0008-0000-0300-00005B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96" name="Line 283">
            <a:extLst>
              <a:ext uri="{FF2B5EF4-FFF2-40B4-BE49-F238E27FC236}">
                <a16:creationId xmlns:a16="http://schemas.microsoft.com/office/drawing/2014/main" xmlns="" id="{00000000-0008-0000-0300-00005C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97" name="Line 284">
            <a:extLst>
              <a:ext uri="{FF2B5EF4-FFF2-40B4-BE49-F238E27FC236}">
                <a16:creationId xmlns:a16="http://schemas.microsoft.com/office/drawing/2014/main" xmlns="" id="{00000000-0008-0000-0300-00005D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398" name="Group 285">
          <a:extLst>
            <a:ext uri="{FF2B5EF4-FFF2-40B4-BE49-F238E27FC236}">
              <a16:creationId xmlns:a16="http://schemas.microsoft.com/office/drawing/2014/main" xmlns="" id="{00000000-0008-0000-0300-00005E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399" name="Line 286">
            <a:extLst>
              <a:ext uri="{FF2B5EF4-FFF2-40B4-BE49-F238E27FC236}">
                <a16:creationId xmlns:a16="http://schemas.microsoft.com/office/drawing/2014/main" xmlns="" id="{00000000-0008-0000-0300-00005F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0" name="Line 287">
            <a:extLst>
              <a:ext uri="{FF2B5EF4-FFF2-40B4-BE49-F238E27FC236}">
                <a16:creationId xmlns:a16="http://schemas.microsoft.com/office/drawing/2014/main" xmlns="" id="{00000000-0008-0000-0300-000060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1" name="Line 288">
            <a:extLst>
              <a:ext uri="{FF2B5EF4-FFF2-40B4-BE49-F238E27FC236}">
                <a16:creationId xmlns:a16="http://schemas.microsoft.com/office/drawing/2014/main" xmlns="" id="{00000000-0008-0000-0300-000061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402" name="Group 289">
          <a:extLst>
            <a:ext uri="{FF2B5EF4-FFF2-40B4-BE49-F238E27FC236}">
              <a16:creationId xmlns:a16="http://schemas.microsoft.com/office/drawing/2014/main" xmlns="" id="{00000000-0008-0000-0300-000062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403" name="Line 290">
            <a:extLst>
              <a:ext uri="{FF2B5EF4-FFF2-40B4-BE49-F238E27FC236}">
                <a16:creationId xmlns:a16="http://schemas.microsoft.com/office/drawing/2014/main" xmlns="" id="{00000000-0008-0000-0300-000063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4" name="Line 291">
            <a:extLst>
              <a:ext uri="{FF2B5EF4-FFF2-40B4-BE49-F238E27FC236}">
                <a16:creationId xmlns:a16="http://schemas.microsoft.com/office/drawing/2014/main" xmlns="" id="{00000000-0008-0000-0300-000064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5" name="Line 292">
            <a:extLst>
              <a:ext uri="{FF2B5EF4-FFF2-40B4-BE49-F238E27FC236}">
                <a16:creationId xmlns:a16="http://schemas.microsoft.com/office/drawing/2014/main" xmlns="" id="{00000000-0008-0000-0300-000065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406" name="Group 293">
          <a:extLst>
            <a:ext uri="{FF2B5EF4-FFF2-40B4-BE49-F238E27FC236}">
              <a16:creationId xmlns:a16="http://schemas.microsoft.com/office/drawing/2014/main" xmlns="" id="{00000000-0008-0000-0300-000066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407" name="Line 294">
            <a:extLst>
              <a:ext uri="{FF2B5EF4-FFF2-40B4-BE49-F238E27FC236}">
                <a16:creationId xmlns:a16="http://schemas.microsoft.com/office/drawing/2014/main" xmlns="" id="{00000000-0008-0000-0300-000067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8" name="Line 295">
            <a:extLst>
              <a:ext uri="{FF2B5EF4-FFF2-40B4-BE49-F238E27FC236}">
                <a16:creationId xmlns:a16="http://schemas.microsoft.com/office/drawing/2014/main" xmlns="" id="{00000000-0008-0000-0300-000068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9" name="Line 296">
            <a:extLst>
              <a:ext uri="{FF2B5EF4-FFF2-40B4-BE49-F238E27FC236}">
                <a16:creationId xmlns:a16="http://schemas.microsoft.com/office/drawing/2014/main" xmlns="" id="{00000000-0008-0000-0300-000069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410" name="Group 297">
          <a:extLst>
            <a:ext uri="{FF2B5EF4-FFF2-40B4-BE49-F238E27FC236}">
              <a16:creationId xmlns:a16="http://schemas.microsoft.com/office/drawing/2014/main" xmlns="" id="{00000000-0008-0000-0300-00006A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411" name="Line 298">
            <a:extLst>
              <a:ext uri="{FF2B5EF4-FFF2-40B4-BE49-F238E27FC236}">
                <a16:creationId xmlns:a16="http://schemas.microsoft.com/office/drawing/2014/main" xmlns="" id="{00000000-0008-0000-0300-00006B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2" name="Line 299">
            <a:extLst>
              <a:ext uri="{FF2B5EF4-FFF2-40B4-BE49-F238E27FC236}">
                <a16:creationId xmlns:a16="http://schemas.microsoft.com/office/drawing/2014/main" xmlns="" id="{00000000-0008-0000-0300-00006C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3" name="Line 300">
            <a:extLst>
              <a:ext uri="{FF2B5EF4-FFF2-40B4-BE49-F238E27FC236}">
                <a16:creationId xmlns:a16="http://schemas.microsoft.com/office/drawing/2014/main" xmlns="" id="{00000000-0008-0000-0300-00006D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414" name="Group 301">
          <a:extLst>
            <a:ext uri="{FF2B5EF4-FFF2-40B4-BE49-F238E27FC236}">
              <a16:creationId xmlns:a16="http://schemas.microsoft.com/office/drawing/2014/main" xmlns="" id="{00000000-0008-0000-0300-00006E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415" name="Line 302">
            <a:extLst>
              <a:ext uri="{FF2B5EF4-FFF2-40B4-BE49-F238E27FC236}">
                <a16:creationId xmlns:a16="http://schemas.microsoft.com/office/drawing/2014/main" xmlns="" id="{00000000-0008-0000-0300-00006F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6" name="Line 303">
            <a:extLst>
              <a:ext uri="{FF2B5EF4-FFF2-40B4-BE49-F238E27FC236}">
                <a16:creationId xmlns:a16="http://schemas.microsoft.com/office/drawing/2014/main" xmlns="" id="{00000000-0008-0000-0300-000070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7" name="Line 304">
            <a:extLst>
              <a:ext uri="{FF2B5EF4-FFF2-40B4-BE49-F238E27FC236}">
                <a16:creationId xmlns:a16="http://schemas.microsoft.com/office/drawing/2014/main" xmlns="" id="{00000000-0008-0000-0300-000071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418" name="Group 305">
          <a:extLst>
            <a:ext uri="{FF2B5EF4-FFF2-40B4-BE49-F238E27FC236}">
              <a16:creationId xmlns:a16="http://schemas.microsoft.com/office/drawing/2014/main" xmlns="" id="{00000000-0008-0000-0300-000072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419" name="Line 306">
            <a:extLst>
              <a:ext uri="{FF2B5EF4-FFF2-40B4-BE49-F238E27FC236}">
                <a16:creationId xmlns:a16="http://schemas.microsoft.com/office/drawing/2014/main" xmlns="" id="{00000000-0008-0000-0300-000073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20" name="Line 307">
            <a:extLst>
              <a:ext uri="{FF2B5EF4-FFF2-40B4-BE49-F238E27FC236}">
                <a16:creationId xmlns:a16="http://schemas.microsoft.com/office/drawing/2014/main" xmlns="" id="{00000000-0008-0000-0300-000074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21" name="Line 308">
            <a:extLst>
              <a:ext uri="{FF2B5EF4-FFF2-40B4-BE49-F238E27FC236}">
                <a16:creationId xmlns:a16="http://schemas.microsoft.com/office/drawing/2014/main" xmlns="" id="{00000000-0008-0000-0300-000075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422" name="Group 309">
          <a:extLst>
            <a:ext uri="{FF2B5EF4-FFF2-40B4-BE49-F238E27FC236}">
              <a16:creationId xmlns:a16="http://schemas.microsoft.com/office/drawing/2014/main" xmlns="" id="{00000000-0008-0000-0300-000076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423" name="Line 310">
            <a:extLst>
              <a:ext uri="{FF2B5EF4-FFF2-40B4-BE49-F238E27FC236}">
                <a16:creationId xmlns:a16="http://schemas.microsoft.com/office/drawing/2014/main" xmlns="" id="{00000000-0008-0000-0300-000077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24" name="Line 311">
            <a:extLst>
              <a:ext uri="{FF2B5EF4-FFF2-40B4-BE49-F238E27FC236}">
                <a16:creationId xmlns:a16="http://schemas.microsoft.com/office/drawing/2014/main" xmlns="" id="{00000000-0008-0000-0300-000078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25" name="Line 312">
            <a:extLst>
              <a:ext uri="{FF2B5EF4-FFF2-40B4-BE49-F238E27FC236}">
                <a16:creationId xmlns:a16="http://schemas.microsoft.com/office/drawing/2014/main" xmlns="" id="{00000000-0008-0000-0300-000079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426" name="Group 313">
          <a:extLst>
            <a:ext uri="{FF2B5EF4-FFF2-40B4-BE49-F238E27FC236}">
              <a16:creationId xmlns:a16="http://schemas.microsoft.com/office/drawing/2014/main" xmlns="" id="{00000000-0008-0000-0300-00007A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427" name="Line 314">
            <a:extLst>
              <a:ext uri="{FF2B5EF4-FFF2-40B4-BE49-F238E27FC236}">
                <a16:creationId xmlns:a16="http://schemas.microsoft.com/office/drawing/2014/main" xmlns="" id="{00000000-0008-0000-0300-00007B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28" name="Line 315">
            <a:extLst>
              <a:ext uri="{FF2B5EF4-FFF2-40B4-BE49-F238E27FC236}">
                <a16:creationId xmlns:a16="http://schemas.microsoft.com/office/drawing/2014/main" xmlns="" id="{00000000-0008-0000-0300-00007C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29" name="Line 316">
            <a:extLst>
              <a:ext uri="{FF2B5EF4-FFF2-40B4-BE49-F238E27FC236}">
                <a16:creationId xmlns:a16="http://schemas.microsoft.com/office/drawing/2014/main" xmlns="" id="{00000000-0008-0000-0300-00007D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430" name="Group 317">
          <a:extLst>
            <a:ext uri="{FF2B5EF4-FFF2-40B4-BE49-F238E27FC236}">
              <a16:creationId xmlns:a16="http://schemas.microsoft.com/office/drawing/2014/main" xmlns="" id="{00000000-0008-0000-0300-00007E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431" name="Line 318">
            <a:extLst>
              <a:ext uri="{FF2B5EF4-FFF2-40B4-BE49-F238E27FC236}">
                <a16:creationId xmlns:a16="http://schemas.microsoft.com/office/drawing/2014/main" xmlns="" id="{00000000-0008-0000-0300-00007F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32" name="Line 319">
            <a:extLst>
              <a:ext uri="{FF2B5EF4-FFF2-40B4-BE49-F238E27FC236}">
                <a16:creationId xmlns:a16="http://schemas.microsoft.com/office/drawing/2014/main" xmlns="" id="{00000000-0008-0000-0300-000080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33" name="Line 320">
            <a:extLst>
              <a:ext uri="{FF2B5EF4-FFF2-40B4-BE49-F238E27FC236}">
                <a16:creationId xmlns:a16="http://schemas.microsoft.com/office/drawing/2014/main" xmlns="" id="{00000000-0008-0000-0300-000081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434" name="Group 321">
          <a:extLst>
            <a:ext uri="{FF2B5EF4-FFF2-40B4-BE49-F238E27FC236}">
              <a16:creationId xmlns:a16="http://schemas.microsoft.com/office/drawing/2014/main" xmlns="" id="{00000000-0008-0000-0300-000082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435" name="Line 322">
            <a:extLst>
              <a:ext uri="{FF2B5EF4-FFF2-40B4-BE49-F238E27FC236}">
                <a16:creationId xmlns:a16="http://schemas.microsoft.com/office/drawing/2014/main" xmlns="" id="{00000000-0008-0000-0300-000083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36" name="Line 323">
            <a:extLst>
              <a:ext uri="{FF2B5EF4-FFF2-40B4-BE49-F238E27FC236}">
                <a16:creationId xmlns:a16="http://schemas.microsoft.com/office/drawing/2014/main" xmlns="" id="{00000000-0008-0000-0300-000084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37" name="Line 324">
            <a:extLst>
              <a:ext uri="{FF2B5EF4-FFF2-40B4-BE49-F238E27FC236}">
                <a16:creationId xmlns:a16="http://schemas.microsoft.com/office/drawing/2014/main" xmlns="" id="{00000000-0008-0000-0300-000085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438" name="Group 325">
          <a:extLst>
            <a:ext uri="{FF2B5EF4-FFF2-40B4-BE49-F238E27FC236}">
              <a16:creationId xmlns:a16="http://schemas.microsoft.com/office/drawing/2014/main" xmlns="" id="{00000000-0008-0000-0300-000086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439" name="Line 326">
            <a:extLst>
              <a:ext uri="{FF2B5EF4-FFF2-40B4-BE49-F238E27FC236}">
                <a16:creationId xmlns:a16="http://schemas.microsoft.com/office/drawing/2014/main" xmlns="" id="{00000000-0008-0000-0300-000087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0" name="Line 327">
            <a:extLst>
              <a:ext uri="{FF2B5EF4-FFF2-40B4-BE49-F238E27FC236}">
                <a16:creationId xmlns:a16="http://schemas.microsoft.com/office/drawing/2014/main" xmlns="" id="{00000000-0008-0000-0300-000088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1" name="Line 328">
            <a:extLst>
              <a:ext uri="{FF2B5EF4-FFF2-40B4-BE49-F238E27FC236}">
                <a16:creationId xmlns:a16="http://schemas.microsoft.com/office/drawing/2014/main" xmlns="" id="{00000000-0008-0000-0300-000089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442" name="Group 329">
          <a:extLst>
            <a:ext uri="{FF2B5EF4-FFF2-40B4-BE49-F238E27FC236}">
              <a16:creationId xmlns:a16="http://schemas.microsoft.com/office/drawing/2014/main" xmlns="" id="{00000000-0008-0000-0300-00008A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443" name="Line 330">
            <a:extLst>
              <a:ext uri="{FF2B5EF4-FFF2-40B4-BE49-F238E27FC236}">
                <a16:creationId xmlns:a16="http://schemas.microsoft.com/office/drawing/2014/main" xmlns="" id="{00000000-0008-0000-0300-00008B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4" name="Line 331">
            <a:extLst>
              <a:ext uri="{FF2B5EF4-FFF2-40B4-BE49-F238E27FC236}">
                <a16:creationId xmlns:a16="http://schemas.microsoft.com/office/drawing/2014/main" xmlns="" id="{00000000-0008-0000-0300-00008C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5" name="Line 332">
            <a:extLst>
              <a:ext uri="{FF2B5EF4-FFF2-40B4-BE49-F238E27FC236}">
                <a16:creationId xmlns:a16="http://schemas.microsoft.com/office/drawing/2014/main" xmlns="" id="{00000000-0008-0000-0300-00008D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446" name="Group 333">
          <a:extLst>
            <a:ext uri="{FF2B5EF4-FFF2-40B4-BE49-F238E27FC236}">
              <a16:creationId xmlns:a16="http://schemas.microsoft.com/office/drawing/2014/main" xmlns="" id="{00000000-0008-0000-0300-00008E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447" name="Line 334">
            <a:extLst>
              <a:ext uri="{FF2B5EF4-FFF2-40B4-BE49-F238E27FC236}">
                <a16:creationId xmlns:a16="http://schemas.microsoft.com/office/drawing/2014/main" xmlns="" id="{00000000-0008-0000-0300-00008F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8" name="Line 335">
            <a:extLst>
              <a:ext uri="{FF2B5EF4-FFF2-40B4-BE49-F238E27FC236}">
                <a16:creationId xmlns:a16="http://schemas.microsoft.com/office/drawing/2014/main" xmlns="" id="{00000000-0008-0000-0300-000090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9" name="Line 336">
            <a:extLst>
              <a:ext uri="{FF2B5EF4-FFF2-40B4-BE49-F238E27FC236}">
                <a16:creationId xmlns:a16="http://schemas.microsoft.com/office/drawing/2014/main" xmlns="" id="{00000000-0008-0000-0300-000091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450" name="Group 337">
          <a:extLst>
            <a:ext uri="{FF2B5EF4-FFF2-40B4-BE49-F238E27FC236}">
              <a16:creationId xmlns:a16="http://schemas.microsoft.com/office/drawing/2014/main" xmlns="" id="{00000000-0008-0000-0300-000092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451" name="Line 338">
            <a:extLst>
              <a:ext uri="{FF2B5EF4-FFF2-40B4-BE49-F238E27FC236}">
                <a16:creationId xmlns:a16="http://schemas.microsoft.com/office/drawing/2014/main" xmlns="" id="{00000000-0008-0000-0300-000093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52" name="Line 339">
            <a:extLst>
              <a:ext uri="{FF2B5EF4-FFF2-40B4-BE49-F238E27FC236}">
                <a16:creationId xmlns:a16="http://schemas.microsoft.com/office/drawing/2014/main" xmlns="" id="{00000000-0008-0000-0300-000094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53" name="Line 340">
            <a:extLst>
              <a:ext uri="{FF2B5EF4-FFF2-40B4-BE49-F238E27FC236}">
                <a16:creationId xmlns:a16="http://schemas.microsoft.com/office/drawing/2014/main" xmlns="" id="{00000000-0008-0000-0300-000095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454" name="Group 341">
          <a:extLst>
            <a:ext uri="{FF2B5EF4-FFF2-40B4-BE49-F238E27FC236}">
              <a16:creationId xmlns:a16="http://schemas.microsoft.com/office/drawing/2014/main" xmlns="" id="{00000000-0008-0000-0300-000096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455" name="Line 342">
            <a:extLst>
              <a:ext uri="{FF2B5EF4-FFF2-40B4-BE49-F238E27FC236}">
                <a16:creationId xmlns:a16="http://schemas.microsoft.com/office/drawing/2014/main" xmlns="" id="{00000000-0008-0000-0300-000097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56" name="Line 343">
            <a:extLst>
              <a:ext uri="{FF2B5EF4-FFF2-40B4-BE49-F238E27FC236}">
                <a16:creationId xmlns:a16="http://schemas.microsoft.com/office/drawing/2014/main" xmlns="" id="{00000000-0008-0000-0300-000098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57" name="Line 344">
            <a:extLst>
              <a:ext uri="{FF2B5EF4-FFF2-40B4-BE49-F238E27FC236}">
                <a16:creationId xmlns:a16="http://schemas.microsoft.com/office/drawing/2014/main" xmlns="" id="{00000000-0008-0000-0300-000099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458" name="Group 345">
          <a:extLst>
            <a:ext uri="{FF2B5EF4-FFF2-40B4-BE49-F238E27FC236}">
              <a16:creationId xmlns:a16="http://schemas.microsoft.com/office/drawing/2014/main" xmlns="" id="{00000000-0008-0000-0300-00009A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459" name="Line 346">
            <a:extLst>
              <a:ext uri="{FF2B5EF4-FFF2-40B4-BE49-F238E27FC236}">
                <a16:creationId xmlns:a16="http://schemas.microsoft.com/office/drawing/2014/main" xmlns="" id="{00000000-0008-0000-0300-00009B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60" name="Line 347">
            <a:extLst>
              <a:ext uri="{FF2B5EF4-FFF2-40B4-BE49-F238E27FC236}">
                <a16:creationId xmlns:a16="http://schemas.microsoft.com/office/drawing/2014/main" xmlns="" id="{00000000-0008-0000-0300-00009C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61" name="Line 348">
            <a:extLst>
              <a:ext uri="{FF2B5EF4-FFF2-40B4-BE49-F238E27FC236}">
                <a16:creationId xmlns:a16="http://schemas.microsoft.com/office/drawing/2014/main" xmlns="" id="{00000000-0008-0000-0300-00009D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462" name="Group 349">
          <a:extLst>
            <a:ext uri="{FF2B5EF4-FFF2-40B4-BE49-F238E27FC236}">
              <a16:creationId xmlns:a16="http://schemas.microsoft.com/office/drawing/2014/main" xmlns="" id="{00000000-0008-0000-0300-00009E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463" name="Line 350">
            <a:extLst>
              <a:ext uri="{FF2B5EF4-FFF2-40B4-BE49-F238E27FC236}">
                <a16:creationId xmlns:a16="http://schemas.microsoft.com/office/drawing/2014/main" xmlns="" id="{00000000-0008-0000-0300-00009F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64" name="Line 351">
            <a:extLst>
              <a:ext uri="{FF2B5EF4-FFF2-40B4-BE49-F238E27FC236}">
                <a16:creationId xmlns:a16="http://schemas.microsoft.com/office/drawing/2014/main" xmlns="" id="{00000000-0008-0000-0300-0000A0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65" name="Line 352">
            <a:extLst>
              <a:ext uri="{FF2B5EF4-FFF2-40B4-BE49-F238E27FC236}">
                <a16:creationId xmlns:a16="http://schemas.microsoft.com/office/drawing/2014/main" xmlns="" id="{00000000-0008-0000-0300-0000A1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466" name="Group 353">
          <a:extLst>
            <a:ext uri="{FF2B5EF4-FFF2-40B4-BE49-F238E27FC236}">
              <a16:creationId xmlns:a16="http://schemas.microsoft.com/office/drawing/2014/main" xmlns="" id="{00000000-0008-0000-0300-0000A2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467" name="Line 354">
            <a:extLst>
              <a:ext uri="{FF2B5EF4-FFF2-40B4-BE49-F238E27FC236}">
                <a16:creationId xmlns:a16="http://schemas.microsoft.com/office/drawing/2014/main" xmlns="" id="{00000000-0008-0000-0300-0000A3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68" name="Line 355">
            <a:extLst>
              <a:ext uri="{FF2B5EF4-FFF2-40B4-BE49-F238E27FC236}">
                <a16:creationId xmlns:a16="http://schemas.microsoft.com/office/drawing/2014/main" xmlns="" id="{00000000-0008-0000-0300-0000A4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69" name="Line 356">
            <a:extLst>
              <a:ext uri="{FF2B5EF4-FFF2-40B4-BE49-F238E27FC236}">
                <a16:creationId xmlns:a16="http://schemas.microsoft.com/office/drawing/2014/main" xmlns="" id="{00000000-0008-0000-0300-0000A5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470" name="Group 357">
          <a:extLst>
            <a:ext uri="{FF2B5EF4-FFF2-40B4-BE49-F238E27FC236}">
              <a16:creationId xmlns:a16="http://schemas.microsoft.com/office/drawing/2014/main" xmlns="" id="{00000000-0008-0000-0300-0000A6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471" name="Line 358">
            <a:extLst>
              <a:ext uri="{FF2B5EF4-FFF2-40B4-BE49-F238E27FC236}">
                <a16:creationId xmlns:a16="http://schemas.microsoft.com/office/drawing/2014/main" xmlns="" id="{00000000-0008-0000-0300-0000A7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72" name="Line 359">
            <a:extLst>
              <a:ext uri="{FF2B5EF4-FFF2-40B4-BE49-F238E27FC236}">
                <a16:creationId xmlns:a16="http://schemas.microsoft.com/office/drawing/2014/main" xmlns="" id="{00000000-0008-0000-0300-0000A8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73" name="Line 360">
            <a:extLst>
              <a:ext uri="{FF2B5EF4-FFF2-40B4-BE49-F238E27FC236}">
                <a16:creationId xmlns:a16="http://schemas.microsoft.com/office/drawing/2014/main" xmlns="" id="{00000000-0008-0000-0300-0000A9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474" name="Group 361">
          <a:extLst>
            <a:ext uri="{FF2B5EF4-FFF2-40B4-BE49-F238E27FC236}">
              <a16:creationId xmlns:a16="http://schemas.microsoft.com/office/drawing/2014/main" xmlns="" id="{00000000-0008-0000-0300-0000AA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475" name="Line 362">
            <a:extLst>
              <a:ext uri="{FF2B5EF4-FFF2-40B4-BE49-F238E27FC236}">
                <a16:creationId xmlns:a16="http://schemas.microsoft.com/office/drawing/2014/main" xmlns="" id="{00000000-0008-0000-0300-0000AB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76" name="Line 363">
            <a:extLst>
              <a:ext uri="{FF2B5EF4-FFF2-40B4-BE49-F238E27FC236}">
                <a16:creationId xmlns:a16="http://schemas.microsoft.com/office/drawing/2014/main" xmlns="" id="{00000000-0008-0000-0300-0000AC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77" name="Line 364">
            <a:extLst>
              <a:ext uri="{FF2B5EF4-FFF2-40B4-BE49-F238E27FC236}">
                <a16:creationId xmlns:a16="http://schemas.microsoft.com/office/drawing/2014/main" xmlns="" id="{00000000-0008-0000-0300-0000AD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478" name="Group 365">
          <a:extLst>
            <a:ext uri="{FF2B5EF4-FFF2-40B4-BE49-F238E27FC236}">
              <a16:creationId xmlns:a16="http://schemas.microsoft.com/office/drawing/2014/main" xmlns="" id="{00000000-0008-0000-0300-0000AE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479" name="Line 366">
            <a:extLst>
              <a:ext uri="{FF2B5EF4-FFF2-40B4-BE49-F238E27FC236}">
                <a16:creationId xmlns:a16="http://schemas.microsoft.com/office/drawing/2014/main" xmlns="" id="{00000000-0008-0000-0300-0000AF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0" name="Line 367">
            <a:extLst>
              <a:ext uri="{FF2B5EF4-FFF2-40B4-BE49-F238E27FC236}">
                <a16:creationId xmlns:a16="http://schemas.microsoft.com/office/drawing/2014/main" xmlns="" id="{00000000-0008-0000-0300-0000B0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1" name="Line 368">
            <a:extLst>
              <a:ext uri="{FF2B5EF4-FFF2-40B4-BE49-F238E27FC236}">
                <a16:creationId xmlns:a16="http://schemas.microsoft.com/office/drawing/2014/main" xmlns="" id="{00000000-0008-0000-0300-0000B1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482" name="Group 369">
          <a:extLst>
            <a:ext uri="{FF2B5EF4-FFF2-40B4-BE49-F238E27FC236}">
              <a16:creationId xmlns:a16="http://schemas.microsoft.com/office/drawing/2014/main" xmlns="" id="{00000000-0008-0000-0300-0000B2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483" name="Line 370">
            <a:extLst>
              <a:ext uri="{FF2B5EF4-FFF2-40B4-BE49-F238E27FC236}">
                <a16:creationId xmlns:a16="http://schemas.microsoft.com/office/drawing/2014/main" xmlns="" id="{00000000-0008-0000-0300-0000B3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4" name="Line 371">
            <a:extLst>
              <a:ext uri="{FF2B5EF4-FFF2-40B4-BE49-F238E27FC236}">
                <a16:creationId xmlns:a16="http://schemas.microsoft.com/office/drawing/2014/main" xmlns="" id="{00000000-0008-0000-0300-0000B4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5" name="Line 372">
            <a:extLst>
              <a:ext uri="{FF2B5EF4-FFF2-40B4-BE49-F238E27FC236}">
                <a16:creationId xmlns:a16="http://schemas.microsoft.com/office/drawing/2014/main" xmlns="" id="{00000000-0008-0000-0300-0000B5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486" name="Group 373">
          <a:extLst>
            <a:ext uri="{FF2B5EF4-FFF2-40B4-BE49-F238E27FC236}">
              <a16:creationId xmlns:a16="http://schemas.microsoft.com/office/drawing/2014/main" xmlns="" id="{00000000-0008-0000-0300-0000B6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487" name="Line 374">
            <a:extLst>
              <a:ext uri="{FF2B5EF4-FFF2-40B4-BE49-F238E27FC236}">
                <a16:creationId xmlns:a16="http://schemas.microsoft.com/office/drawing/2014/main" xmlns="" id="{00000000-0008-0000-0300-0000B7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8" name="Line 375">
            <a:extLst>
              <a:ext uri="{FF2B5EF4-FFF2-40B4-BE49-F238E27FC236}">
                <a16:creationId xmlns:a16="http://schemas.microsoft.com/office/drawing/2014/main" xmlns="" id="{00000000-0008-0000-0300-0000B8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9" name="Line 376">
            <a:extLst>
              <a:ext uri="{FF2B5EF4-FFF2-40B4-BE49-F238E27FC236}">
                <a16:creationId xmlns:a16="http://schemas.microsoft.com/office/drawing/2014/main" xmlns="" id="{00000000-0008-0000-0300-0000B9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490" name="Group 377">
          <a:extLst>
            <a:ext uri="{FF2B5EF4-FFF2-40B4-BE49-F238E27FC236}">
              <a16:creationId xmlns:a16="http://schemas.microsoft.com/office/drawing/2014/main" xmlns="" id="{00000000-0008-0000-0300-0000BA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491" name="Line 378">
            <a:extLst>
              <a:ext uri="{FF2B5EF4-FFF2-40B4-BE49-F238E27FC236}">
                <a16:creationId xmlns:a16="http://schemas.microsoft.com/office/drawing/2014/main" xmlns="" id="{00000000-0008-0000-0300-0000BB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92" name="Line 379">
            <a:extLst>
              <a:ext uri="{FF2B5EF4-FFF2-40B4-BE49-F238E27FC236}">
                <a16:creationId xmlns:a16="http://schemas.microsoft.com/office/drawing/2014/main" xmlns="" id="{00000000-0008-0000-0300-0000BC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93" name="Line 380">
            <a:extLst>
              <a:ext uri="{FF2B5EF4-FFF2-40B4-BE49-F238E27FC236}">
                <a16:creationId xmlns:a16="http://schemas.microsoft.com/office/drawing/2014/main" xmlns="" id="{00000000-0008-0000-0300-0000BD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494" name="Group 381">
          <a:extLst>
            <a:ext uri="{FF2B5EF4-FFF2-40B4-BE49-F238E27FC236}">
              <a16:creationId xmlns:a16="http://schemas.microsoft.com/office/drawing/2014/main" xmlns="" id="{00000000-0008-0000-0300-0000BE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495" name="Line 382">
            <a:extLst>
              <a:ext uri="{FF2B5EF4-FFF2-40B4-BE49-F238E27FC236}">
                <a16:creationId xmlns:a16="http://schemas.microsoft.com/office/drawing/2014/main" xmlns="" id="{00000000-0008-0000-0300-0000BF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96" name="Line 383">
            <a:extLst>
              <a:ext uri="{FF2B5EF4-FFF2-40B4-BE49-F238E27FC236}">
                <a16:creationId xmlns:a16="http://schemas.microsoft.com/office/drawing/2014/main" xmlns="" id="{00000000-0008-0000-0300-0000C0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97" name="Line 384">
            <a:extLst>
              <a:ext uri="{FF2B5EF4-FFF2-40B4-BE49-F238E27FC236}">
                <a16:creationId xmlns:a16="http://schemas.microsoft.com/office/drawing/2014/main" xmlns="" id="{00000000-0008-0000-0300-0000C1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498" name="Group 385">
          <a:extLst>
            <a:ext uri="{FF2B5EF4-FFF2-40B4-BE49-F238E27FC236}">
              <a16:creationId xmlns:a16="http://schemas.microsoft.com/office/drawing/2014/main" xmlns="" id="{00000000-0008-0000-0300-0000C2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499" name="Line 386">
            <a:extLst>
              <a:ext uri="{FF2B5EF4-FFF2-40B4-BE49-F238E27FC236}">
                <a16:creationId xmlns:a16="http://schemas.microsoft.com/office/drawing/2014/main" xmlns="" id="{00000000-0008-0000-0300-0000C3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00" name="Line 387">
            <a:extLst>
              <a:ext uri="{FF2B5EF4-FFF2-40B4-BE49-F238E27FC236}">
                <a16:creationId xmlns:a16="http://schemas.microsoft.com/office/drawing/2014/main" xmlns="" id="{00000000-0008-0000-0300-0000C4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01" name="Line 388">
            <a:extLst>
              <a:ext uri="{FF2B5EF4-FFF2-40B4-BE49-F238E27FC236}">
                <a16:creationId xmlns:a16="http://schemas.microsoft.com/office/drawing/2014/main" xmlns="" id="{00000000-0008-0000-0300-0000C5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502" name="Group 389">
          <a:extLst>
            <a:ext uri="{FF2B5EF4-FFF2-40B4-BE49-F238E27FC236}">
              <a16:creationId xmlns:a16="http://schemas.microsoft.com/office/drawing/2014/main" xmlns="" id="{00000000-0008-0000-0300-0000C6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503" name="Line 390">
            <a:extLst>
              <a:ext uri="{FF2B5EF4-FFF2-40B4-BE49-F238E27FC236}">
                <a16:creationId xmlns:a16="http://schemas.microsoft.com/office/drawing/2014/main" xmlns="" id="{00000000-0008-0000-0300-0000C7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04" name="Line 391">
            <a:extLst>
              <a:ext uri="{FF2B5EF4-FFF2-40B4-BE49-F238E27FC236}">
                <a16:creationId xmlns:a16="http://schemas.microsoft.com/office/drawing/2014/main" xmlns="" id="{00000000-0008-0000-0300-0000C8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05" name="Line 392">
            <a:extLst>
              <a:ext uri="{FF2B5EF4-FFF2-40B4-BE49-F238E27FC236}">
                <a16:creationId xmlns:a16="http://schemas.microsoft.com/office/drawing/2014/main" xmlns="" id="{00000000-0008-0000-0300-0000C9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506" name="Group 393">
          <a:extLst>
            <a:ext uri="{FF2B5EF4-FFF2-40B4-BE49-F238E27FC236}">
              <a16:creationId xmlns:a16="http://schemas.microsoft.com/office/drawing/2014/main" xmlns="" id="{00000000-0008-0000-0300-0000CA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507" name="Line 394">
            <a:extLst>
              <a:ext uri="{FF2B5EF4-FFF2-40B4-BE49-F238E27FC236}">
                <a16:creationId xmlns:a16="http://schemas.microsoft.com/office/drawing/2014/main" xmlns="" id="{00000000-0008-0000-0300-0000CB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08" name="Line 395">
            <a:extLst>
              <a:ext uri="{FF2B5EF4-FFF2-40B4-BE49-F238E27FC236}">
                <a16:creationId xmlns:a16="http://schemas.microsoft.com/office/drawing/2014/main" xmlns="" id="{00000000-0008-0000-0300-0000CC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09" name="Line 396">
            <a:extLst>
              <a:ext uri="{FF2B5EF4-FFF2-40B4-BE49-F238E27FC236}">
                <a16:creationId xmlns:a16="http://schemas.microsoft.com/office/drawing/2014/main" xmlns="" id="{00000000-0008-0000-0300-0000CD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510" name="Group 397">
          <a:extLst>
            <a:ext uri="{FF2B5EF4-FFF2-40B4-BE49-F238E27FC236}">
              <a16:creationId xmlns:a16="http://schemas.microsoft.com/office/drawing/2014/main" xmlns="" id="{00000000-0008-0000-0300-0000CE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511" name="Line 398">
            <a:extLst>
              <a:ext uri="{FF2B5EF4-FFF2-40B4-BE49-F238E27FC236}">
                <a16:creationId xmlns:a16="http://schemas.microsoft.com/office/drawing/2014/main" xmlns="" id="{00000000-0008-0000-0300-0000CF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12" name="Line 399">
            <a:extLst>
              <a:ext uri="{FF2B5EF4-FFF2-40B4-BE49-F238E27FC236}">
                <a16:creationId xmlns:a16="http://schemas.microsoft.com/office/drawing/2014/main" xmlns="" id="{00000000-0008-0000-0300-0000D0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13" name="Line 400">
            <a:extLst>
              <a:ext uri="{FF2B5EF4-FFF2-40B4-BE49-F238E27FC236}">
                <a16:creationId xmlns:a16="http://schemas.microsoft.com/office/drawing/2014/main" xmlns="" id="{00000000-0008-0000-0300-0000D1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514" name="Group 401">
          <a:extLst>
            <a:ext uri="{FF2B5EF4-FFF2-40B4-BE49-F238E27FC236}">
              <a16:creationId xmlns:a16="http://schemas.microsoft.com/office/drawing/2014/main" xmlns="" id="{00000000-0008-0000-0300-0000D2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515" name="Line 402">
            <a:extLst>
              <a:ext uri="{FF2B5EF4-FFF2-40B4-BE49-F238E27FC236}">
                <a16:creationId xmlns:a16="http://schemas.microsoft.com/office/drawing/2014/main" xmlns="" id="{00000000-0008-0000-0300-0000D3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16" name="Line 403">
            <a:extLst>
              <a:ext uri="{FF2B5EF4-FFF2-40B4-BE49-F238E27FC236}">
                <a16:creationId xmlns:a16="http://schemas.microsoft.com/office/drawing/2014/main" xmlns="" id="{00000000-0008-0000-0300-0000D4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17" name="Line 404">
            <a:extLst>
              <a:ext uri="{FF2B5EF4-FFF2-40B4-BE49-F238E27FC236}">
                <a16:creationId xmlns:a16="http://schemas.microsoft.com/office/drawing/2014/main" xmlns="" id="{00000000-0008-0000-0300-0000D5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518" name="Group 405">
          <a:extLst>
            <a:ext uri="{FF2B5EF4-FFF2-40B4-BE49-F238E27FC236}">
              <a16:creationId xmlns:a16="http://schemas.microsoft.com/office/drawing/2014/main" xmlns="" id="{00000000-0008-0000-0300-0000D6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519" name="Line 406">
            <a:extLst>
              <a:ext uri="{FF2B5EF4-FFF2-40B4-BE49-F238E27FC236}">
                <a16:creationId xmlns:a16="http://schemas.microsoft.com/office/drawing/2014/main" xmlns="" id="{00000000-0008-0000-0300-0000D7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0" name="Line 407">
            <a:extLst>
              <a:ext uri="{FF2B5EF4-FFF2-40B4-BE49-F238E27FC236}">
                <a16:creationId xmlns:a16="http://schemas.microsoft.com/office/drawing/2014/main" xmlns="" id="{00000000-0008-0000-0300-0000D8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1" name="Line 408">
            <a:extLst>
              <a:ext uri="{FF2B5EF4-FFF2-40B4-BE49-F238E27FC236}">
                <a16:creationId xmlns:a16="http://schemas.microsoft.com/office/drawing/2014/main" xmlns="" id="{00000000-0008-0000-0300-0000D9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522" name="Group 409">
          <a:extLst>
            <a:ext uri="{FF2B5EF4-FFF2-40B4-BE49-F238E27FC236}">
              <a16:creationId xmlns:a16="http://schemas.microsoft.com/office/drawing/2014/main" xmlns="" id="{00000000-0008-0000-0300-0000DA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523" name="Line 410">
            <a:extLst>
              <a:ext uri="{FF2B5EF4-FFF2-40B4-BE49-F238E27FC236}">
                <a16:creationId xmlns:a16="http://schemas.microsoft.com/office/drawing/2014/main" xmlns="" id="{00000000-0008-0000-0300-0000DB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4" name="Line 411">
            <a:extLst>
              <a:ext uri="{FF2B5EF4-FFF2-40B4-BE49-F238E27FC236}">
                <a16:creationId xmlns:a16="http://schemas.microsoft.com/office/drawing/2014/main" xmlns="" id="{00000000-0008-0000-0300-0000DC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5" name="Line 412">
            <a:extLst>
              <a:ext uri="{FF2B5EF4-FFF2-40B4-BE49-F238E27FC236}">
                <a16:creationId xmlns:a16="http://schemas.microsoft.com/office/drawing/2014/main" xmlns="" id="{00000000-0008-0000-0300-0000DD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526" name="Group 413">
          <a:extLst>
            <a:ext uri="{FF2B5EF4-FFF2-40B4-BE49-F238E27FC236}">
              <a16:creationId xmlns:a16="http://schemas.microsoft.com/office/drawing/2014/main" xmlns="" id="{00000000-0008-0000-0300-0000DE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527" name="Line 414">
            <a:extLst>
              <a:ext uri="{FF2B5EF4-FFF2-40B4-BE49-F238E27FC236}">
                <a16:creationId xmlns:a16="http://schemas.microsoft.com/office/drawing/2014/main" xmlns="" id="{00000000-0008-0000-0300-0000DF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8" name="Line 415">
            <a:extLst>
              <a:ext uri="{FF2B5EF4-FFF2-40B4-BE49-F238E27FC236}">
                <a16:creationId xmlns:a16="http://schemas.microsoft.com/office/drawing/2014/main" xmlns="" id="{00000000-0008-0000-0300-0000E0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9" name="Line 416">
            <a:extLst>
              <a:ext uri="{FF2B5EF4-FFF2-40B4-BE49-F238E27FC236}">
                <a16:creationId xmlns:a16="http://schemas.microsoft.com/office/drawing/2014/main" xmlns="" id="{00000000-0008-0000-0300-0000E1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530" name="Group 417">
          <a:extLst>
            <a:ext uri="{FF2B5EF4-FFF2-40B4-BE49-F238E27FC236}">
              <a16:creationId xmlns:a16="http://schemas.microsoft.com/office/drawing/2014/main" xmlns="" id="{00000000-0008-0000-0300-0000E2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531" name="Line 418">
            <a:extLst>
              <a:ext uri="{FF2B5EF4-FFF2-40B4-BE49-F238E27FC236}">
                <a16:creationId xmlns:a16="http://schemas.microsoft.com/office/drawing/2014/main" xmlns="" id="{00000000-0008-0000-0300-0000E3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2" name="Line 419">
            <a:extLst>
              <a:ext uri="{FF2B5EF4-FFF2-40B4-BE49-F238E27FC236}">
                <a16:creationId xmlns:a16="http://schemas.microsoft.com/office/drawing/2014/main" xmlns="" id="{00000000-0008-0000-0300-0000E4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3" name="Line 420">
            <a:extLst>
              <a:ext uri="{FF2B5EF4-FFF2-40B4-BE49-F238E27FC236}">
                <a16:creationId xmlns:a16="http://schemas.microsoft.com/office/drawing/2014/main" xmlns="" id="{00000000-0008-0000-0300-0000E5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534" name="Group 421">
          <a:extLst>
            <a:ext uri="{FF2B5EF4-FFF2-40B4-BE49-F238E27FC236}">
              <a16:creationId xmlns:a16="http://schemas.microsoft.com/office/drawing/2014/main" xmlns="" id="{00000000-0008-0000-0300-0000E6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535" name="Line 422">
            <a:extLst>
              <a:ext uri="{FF2B5EF4-FFF2-40B4-BE49-F238E27FC236}">
                <a16:creationId xmlns:a16="http://schemas.microsoft.com/office/drawing/2014/main" xmlns="" id="{00000000-0008-0000-0300-0000E7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6" name="Line 423">
            <a:extLst>
              <a:ext uri="{FF2B5EF4-FFF2-40B4-BE49-F238E27FC236}">
                <a16:creationId xmlns:a16="http://schemas.microsoft.com/office/drawing/2014/main" xmlns="" id="{00000000-0008-0000-0300-0000E8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7" name="Line 424">
            <a:extLst>
              <a:ext uri="{FF2B5EF4-FFF2-40B4-BE49-F238E27FC236}">
                <a16:creationId xmlns:a16="http://schemas.microsoft.com/office/drawing/2014/main" xmlns="" id="{00000000-0008-0000-0300-0000E9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538" name="Group 425">
          <a:extLst>
            <a:ext uri="{FF2B5EF4-FFF2-40B4-BE49-F238E27FC236}">
              <a16:creationId xmlns:a16="http://schemas.microsoft.com/office/drawing/2014/main" xmlns="" id="{00000000-0008-0000-0300-0000EA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539" name="Line 426">
            <a:extLst>
              <a:ext uri="{FF2B5EF4-FFF2-40B4-BE49-F238E27FC236}">
                <a16:creationId xmlns:a16="http://schemas.microsoft.com/office/drawing/2014/main" xmlns="" id="{00000000-0008-0000-0300-0000EB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0" name="Line 427">
            <a:extLst>
              <a:ext uri="{FF2B5EF4-FFF2-40B4-BE49-F238E27FC236}">
                <a16:creationId xmlns:a16="http://schemas.microsoft.com/office/drawing/2014/main" xmlns="" id="{00000000-0008-0000-0300-0000EC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1" name="Line 428">
            <a:extLst>
              <a:ext uri="{FF2B5EF4-FFF2-40B4-BE49-F238E27FC236}">
                <a16:creationId xmlns:a16="http://schemas.microsoft.com/office/drawing/2014/main" xmlns="" id="{00000000-0008-0000-0300-0000ED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542" name="Group 429">
          <a:extLst>
            <a:ext uri="{FF2B5EF4-FFF2-40B4-BE49-F238E27FC236}">
              <a16:creationId xmlns:a16="http://schemas.microsoft.com/office/drawing/2014/main" xmlns="" id="{00000000-0008-0000-0300-0000EE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543" name="Line 430">
            <a:extLst>
              <a:ext uri="{FF2B5EF4-FFF2-40B4-BE49-F238E27FC236}">
                <a16:creationId xmlns:a16="http://schemas.microsoft.com/office/drawing/2014/main" xmlns="" id="{00000000-0008-0000-0300-0000EF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4" name="Line 431">
            <a:extLst>
              <a:ext uri="{FF2B5EF4-FFF2-40B4-BE49-F238E27FC236}">
                <a16:creationId xmlns:a16="http://schemas.microsoft.com/office/drawing/2014/main" xmlns="" id="{00000000-0008-0000-0300-0000F0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5" name="Line 432">
            <a:extLst>
              <a:ext uri="{FF2B5EF4-FFF2-40B4-BE49-F238E27FC236}">
                <a16:creationId xmlns:a16="http://schemas.microsoft.com/office/drawing/2014/main" xmlns="" id="{00000000-0008-0000-0300-0000F1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546" name="Group 433">
          <a:extLst>
            <a:ext uri="{FF2B5EF4-FFF2-40B4-BE49-F238E27FC236}">
              <a16:creationId xmlns:a16="http://schemas.microsoft.com/office/drawing/2014/main" xmlns="" id="{00000000-0008-0000-0300-0000F2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547" name="Line 434">
            <a:extLst>
              <a:ext uri="{FF2B5EF4-FFF2-40B4-BE49-F238E27FC236}">
                <a16:creationId xmlns:a16="http://schemas.microsoft.com/office/drawing/2014/main" xmlns="" id="{00000000-0008-0000-0300-0000F3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8" name="Line 435">
            <a:extLst>
              <a:ext uri="{FF2B5EF4-FFF2-40B4-BE49-F238E27FC236}">
                <a16:creationId xmlns:a16="http://schemas.microsoft.com/office/drawing/2014/main" xmlns="" id="{00000000-0008-0000-0300-0000F4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9" name="Line 436">
            <a:extLst>
              <a:ext uri="{FF2B5EF4-FFF2-40B4-BE49-F238E27FC236}">
                <a16:creationId xmlns:a16="http://schemas.microsoft.com/office/drawing/2014/main" xmlns="" id="{00000000-0008-0000-0300-0000F5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550" name="Group 437">
          <a:extLst>
            <a:ext uri="{FF2B5EF4-FFF2-40B4-BE49-F238E27FC236}">
              <a16:creationId xmlns:a16="http://schemas.microsoft.com/office/drawing/2014/main" xmlns="" id="{00000000-0008-0000-0300-0000F6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551" name="Line 438">
            <a:extLst>
              <a:ext uri="{FF2B5EF4-FFF2-40B4-BE49-F238E27FC236}">
                <a16:creationId xmlns:a16="http://schemas.microsoft.com/office/drawing/2014/main" xmlns="" id="{00000000-0008-0000-0300-0000F7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52" name="Line 439">
            <a:extLst>
              <a:ext uri="{FF2B5EF4-FFF2-40B4-BE49-F238E27FC236}">
                <a16:creationId xmlns:a16="http://schemas.microsoft.com/office/drawing/2014/main" xmlns="" id="{00000000-0008-0000-0300-0000F8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53" name="Line 440">
            <a:extLst>
              <a:ext uri="{FF2B5EF4-FFF2-40B4-BE49-F238E27FC236}">
                <a16:creationId xmlns:a16="http://schemas.microsoft.com/office/drawing/2014/main" xmlns="" id="{00000000-0008-0000-0300-0000F9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554" name="Group 441">
          <a:extLst>
            <a:ext uri="{FF2B5EF4-FFF2-40B4-BE49-F238E27FC236}">
              <a16:creationId xmlns:a16="http://schemas.microsoft.com/office/drawing/2014/main" xmlns="" id="{00000000-0008-0000-0300-0000FA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555" name="Line 442">
            <a:extLst>
              <a:ext uri="{FF2B5EF4-FFF2-40B4-BE49-F238E27FC236}">
                <a16:creationId xmlns:a16="http://schemas.microsoft.com/office/drawing/2014/main" xmlns="" id="{00000000-0008-0000-0300-0000FB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56" name="Line 443">
            <a:extLst>
              <a:ext uri="{FF2B5EF4-FFF2-40B4-BE49-F238E27FC236}">
                <a16:creationId xmlns:a16="http://schemas.microsoft.com/office/drawing/2014/main" xmlns="" id="{00000000-0008-0000-0300-0000FC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57" name="Line 444">
            <a:extLst>
              <a:ext uri="{FF2B5EF4-FFF2-40B4-BE49-F238E27FC236}">
                <a16:creationId xmlns:a16="http://schemas.microsoft.com/office/drawing/2014/main" xmlns="" id="{00000000-0008-0000-0300-0000FD09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558" name="Group 445">
          <a:extLst>
            <a:ext uri="{FF2B5EF4-FFF2-40B4-BE49-F238E27FC236}">
              <a16:creationId xmlns:a16="http://schemas.microsoft.com/office/drawing/2014/main" xmlns="" id="{00000000-0008-0000-0300-0000FE09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559" name="Line 446">
            <a:extLst>
              <a:ext uri="{FF2B5EF4-FFF2-40B4-BE49-F238E27FC236}">
                <a16:creationId xmlns:a16="http://schemas.microsoft.com/office/drawing/2014/main" xmlns="" id="{00000000-0008-0000-0300-0000FF09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0" name="Line 447">
            <a:extLst>
              <a:ext uri="{FF2B5EF4-FFF2-40B4-BE49-F238E27FC236}">
                <a16:creationId xmlns:a16="http://schemas.microsoft.com/office/drawing/2014/main" xmlns="" id="{00000000-0008-0000-0300-000000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1" name="Line 448">
            <a:extLst>
              <a:ext uri="{FF2B5EF4-FFF2-40B4-BE49-F238E27FC236}">
                <a16:creationId xmlns:a16="http://schemas.microsoft.com/office/drawing/2014/main" xmlns="" id="{00000000-0008-0000-0300-000001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562" name="Group 449">
          <a:extLst>
            <a:ext uri="{FF2B5EF4-FFF2-40B4-BE49-F238E27FC236}">
              <a16:creationId xmlns:a16="http://schemas.microsoft.com/office/drawing/2014/main" xmlns="" id="{00000000-0008-0000-0300-0000020A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563" name="Line 450">
            <a:extLst>
              <a:ext uri="{FF2B5EF4-FFF2-40B4-BE49-F238E27FC236}">
                <a16:creationId xmlns:a16="http://schemas.microsoft.com/office/drawing/2014/main" xmlns="" id="{00000000-0008-0000-0300-0000030A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4" name="Line 451">
            <a:extLst>
              <a:ext uri="{FF2B5EF4-FFF2-40B4-BE49-F238E27FC236}">
                <a16:creationId xmlns:a16="http://schemas.microsoft.com/office/drawing/2014/main" xmlns="" id="{00000000-0008-0000-0300-000004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5" name="Line 452">
            <a:extLst>
              <a:ext uri="{FF2B5EF4-FFF2-40B4-BE49-F238E27FC236}">
                <a16:creationId xmlns:a16="http://schemas.microsoft.com/office/drawing/2014/main" xmlns="" id="{00000000-0008-0000-0300-000005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566" name="Group 453">
          <a:extLst>
            <a:ext uri="{FF2B5EF4-FFF2-40B4-BE49-F238E27FC236}">
              <a16:creationId xmlns:a16="http://schemas.microsoft.com/office/drawing/2014/main" xmlns="" id="{00000000-0008-0000-0300-0000060A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567" name="Line 454">
            <a:extLst>
              <a:ext uri="{FF2B5EF4-FFF2-40B4-BE49-F238E27FC236}">
                <a16:creationId xmlns:a16="http://schemas.microsoft.com/office/drawing/2014/main" xmlns="" id="{00000000-0008-0000-0300-0000070A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8" name="Line 455">
            <a:extLst>
              <a:ext uri="{FF2B5EF4-FFF2-40B4-BE49-F238E27FC236}">
                <a16:creationId xmlns:a16="http://schemas.microsoft.com/office/drawing/2014/main" xmlns="" id="{00000000-0008-0000-0300-000008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9" name="Line 456">
            <a:extLst>
              <a:ext uri="{FF2B5EF4-FFF2-40B4-BE49-F238E27FC236}">
                <a16:creationId xmlns:a16="http://schemas.microsoft.com/office/drawing/2014/main" xmlns="" id="{00000000-0008-0000-0300-000009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570" name="Group 457">
          <a:extLst>
            <a:ext uri="{FF2B5EF4-FFF2-40B4-BE49-F238E27FC236}">
              <a16:creationId xmlns:a16="http://schemas.microsoft.com/office/drawing/2014/main" xmlns="" id="{00000000-0008-0000-0300-00000A0A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571" name="Line 458">
            <a:extLst>
              <a:ext uri="{FF2B5EF4-FFF2-40B4-BE49-F238E27FC236}">
                <a16:creationId xmlns:a16="http://schemas.microsoft.com/office/drawing/2014/main" xmlns="" id="{00000000-0008-0000-0300-00000B0A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2" name="Line 459">
            <a:extLst>
              <a:ext uri="{FF2B5EF4-FFF2-40B4-BE49-F238E27FC236}">
                <a16:creationId xmlns:a16="http://schemas.microsoft.com/office/drawing/2014/main" xmlns="" id="{00000000-0008-0000-0300-00000C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3" name="Line 460">
            <a:extLst>
              <a:ext uri="{FF2B5EF4-FFF2-40B4-BE49-F238E27FC236}">
                <a16:creationId xmlns:a16="http://schemas.microsoft.com/office/drawing/2014/main" xmlns="" id="{00000000-0008-0000-0300-00000D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574" name="Group 461">
          <a:extLst>
            <a:ext uri="{FF2B5EF4-FFF2-40B4-BE49-F238E27FC236}">
              <a16:creationId xmlns:a16="http://schemas.microsoft.com/office/drawing/2014/main" xmlns="" id="{00000000-0008-0000-0300-00000E0A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575" name="Line 462">
            <a:extLst>
              <a:ext uri="{FF2B5EF4-FFF2-40B4-BE49-F238E27FC236}">
                <a16:creationId xmlns:a16="http://schemas.microsoft.com/office/drawing/2014/main" xmlns="" id="{00000000-0008-0000-0300-00000F0A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6" name="Line 463">
            <a:extLst>
              <a:ext uri="{FF2B5EF4-FFF2-40B4-BE49-F238E27FC236}">
                <a16:creationId xmlns:a16="http://schemas.microsoft.com/office/drawing/2014/main" xmlns="" id="{00000000-0008-0000-0300-000010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7" name="Line 464">
            <a:extLst>
              <a:ext uri="{FF2B5EF4-FFF2-40B4-BE49-F238E27FC236}">
                <a16:creationId xmlns:a16="http://schemas.microsoft.com/office/drawing/2014/main" xmlns="" id="{00000000-0008-0000-0300-000011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578" name="Group 465">
          <a:extLst>
            <a:ext uri="{FF2B5EF4-FFF2-40B4-BE49-F238E27FC236}">
              <a16:creationId xmlns:a16="http://schemas.microsoft.com/office/drawing/2014/main" xmlns="" id="{00000000-0008-0000-0300-0000120A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579" name="Line 466">
            <a:extLst>
              <a:ext uri="{FF2B5EF4-FFF2-40B4-BE49-F238E27FC236}">
                <a16:creationId xmlns:a16="http://schemas.microsoft.com/office/drawing/2014/main" xmlns="" id="{00000000-0008-0000-0300-0000130A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0" name="Line 467">
            <a:extLst>
              <a:ext uri="{FF2B5EF4-FFF2-40B4-BE49-F238E27FC236}">
                <a16:creationId xmlns:a16="http://schemas.microsoft.com/office/drawing/2014/main" xmlns="" id="{00000000-0008-0000-0300-000014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1" name="Line 468">
            <a:extLst>
              <a:ext uri="{FF2B5EF4-FFF2-40B4-BE49-F238E27FC236}">
                <a16:creationId xmlns:a16="http://schemas.microsoft.com/office/drawing/2014/main" xmlns="" id="{00000000-0008-0000-0300-000015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582" name="Group 469">
          <a:extLst>
            <a:ext uri="{FF2B5EF4-FFF2-40B4-BE49-F238E27FC236}">
              <a16:creationId xmlns:a16="http://schemas.microsoft.com/office/drawing/2014/main" xmlns="" id="{00000000-0008-0000-0300-0000160A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583" name="Line 470">
            <a:extLst>
              <a:ext uri="{FF2B5EF4-FFF2-40B4-BE49-F238E27FC236}">
                <a16:creationId xmlns:a16="http://schemas.microsoft.com/office/drawing/2014/main" xmlns="" id="{00000000-0008-0000-0300-0000170A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4" name="Line 471">
            <a:extLst>
              <a:ext uri="{FF2B5EF4-FFF2-40B4-BE49-F238E27FC236}">
                <a16:creationId xmlns:a16="http://schemas.microsoft.com/office/drawing/2014/main" xmlns="" id="{00000000-0008-0000-0300-000018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5" name="Line 472">
            <a:extLst>
              <a:ext uri="{FF2B5EF4-FFF2-40B4-BE49-F238E27FC236}">
                <a16:creationId xmlns:a16="http://schemas.microsoft.com/office/drawing/2014/main" xmlns="" id="{00000000-0008-0000-0300-000019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586" name="Group 473">
          <a:extLst>
            <a:ext uri="{FF2B5EF4-FFF2-40B4-BE49-F238E27FC236}">
              <a16:creationId xmlns:a16="http://schemas.microsoft.com/office/drawing/2014/main" xmlns="" id="{00000000-0008-0000-0300-00001A0A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587" name="Line 474">
            <a:extLst>
              <a:ext uri="{FF2B5EF4-FFF2-40B4-BE49-F238E27FC236}">
                <a16:creationId xmlns:a16="http://schemas.microsoft.com/office/drawing/2014/main" xmlns="" id="{00000000-0008-0000-0300-00001B0A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8" name="Line 475">
            <a:extLst>
              <a:ext uri="{FF2B5EF4-FFF2-40B4-BE49-F238E27FC236}">
                <a16:creationId xmlns:a16="http://schemas.microsoft.com/office/drawing/2014/main" xmlns="" id="{00000000-0008-0000-0300-00001C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9" name="Line 476">
            <a:extLst>
              <a:ext uri="{FF2B5EF4-FFF2-40B4-BE49-F238E27FC236}">
                <a16:creationId xmlns:a16="http://schemas.microsoft.com/office/drawing/2014/main" xmlns="" id="{00000000-0008-0000-0300-00001D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590" name="Group 477">
          <a:extLst>
            <a:ext uri="{FF2B5EF4-FFF2-40B4-BE49-F238E27FC236}">
              <a16:creationId xmlns:a16="http://schemas.microsoft.com/office/drawing/2014/main" xmlns="" id="{00000000-0008-0000-0300-00001E0A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591" name="Line 478">
            <a:extLst>
              <a:ext uri="{FF2B5EF4-FFF2-40B4-BE49-F238E27FC236}">
                <a16:creationId xmlns:a16="http://schemas.microsoft.com/office/drawing/2014/main" xmlns="" id="{00000000-0008-0000-0300-00001F0A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2" name="Line 479">
            <a:extLst>
              <a:ext uri="{FF2B5EF4-FFF2-40B4-BE49-F238E27FC236}">
                <a16:creationId xmlns:a16="http://schemas.microsoft.com/office/drawing/2014/main" xmlns="" id="{00000000-0008-0000-0300-000020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3" name="Line 480">
            <a:extLst>
              <a:ext uri="{FF2B5EF4-FFF2-40B4-BE49-F238E27FC236}">
                <a16:creationId xmlns:a16="http://schemas.microsoft.com/office/drawing/2014/main" xmlns="" id="{00000000-0008-0000-0300-000021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594" name="Group 481">
          <a:extLst>
            <a:ext uri="{FF2B5EF4-FFF2-40B4-BE49-F238E27FC236}">
              <a16:creationId xmlns:a16="http://schemas.microsoft.com/office/drawing/2014/main" xmlns="" id="{00000000-0008-0000-0300-0000220A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595" name="Line 482">
            <a:extLst>
              <a:ext uri="{FF2B5EF4-FFF2-40B4-BE49-F238E27FC236}">
                <a16:creationId xmlns:a16="http://schemas.microsoft.com/office/drawing/2014/main" xmlns="" id="{00000000-0008-0000-0300-0000230A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6" name="Line 483">
            <a:extLst>
              <a:ext uri="{FF2B5EF4-FFF2-40B4-BE49-F238E27FC236}">
                <a16:creationId xmlns:a16="http://schemas.microsoft.com/office/drawing/2014/main" xmlns="" id="{00000000-0008-0000-0300-000024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7" name="Line 484">
            <a:extLst>
              <a:ext uri="{FF2B5EF4-FFF2-40B4-BE49-F238E27FC236}">
                <a16:creationId xmlns:a16="http://schemas.microsoft.com/office/drawing/2014/main" xmlns="" id="{00000000-0008-0000-0300-000025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598" name="Group 485">
          <a:extLst>
            <a:ext uri="{FF2B5EF4-FFF2-40B4-BE49-F238E27FC236}">
              <a16:creationId xmlns:a16="http://schemas.microsoft.com/office/drawing/2014/main" xmlns="" id="{00000000-0008-0000-0300-0000260A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599" name="Line 486">
            <a:extLst>
              <a:ext uri="{FF2B5EF4-FFF2-40B4-BE49-F238E27FC236}">
                <a16:creationId xmlns:a16="http://schemas.microsoft.com/office/drawing/2014/main" xmlns="" id="{00000000-0008-0000-0300-0000270A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0" name="Line 487">
            <a:extLst>
              <a:ext uri="{FF2B5EF4-FFF2-40B4-BE49-F238E27FC236}">
                <a16:creationId xmlns:a16="http://schemas.microsoft.com/office/drawing/2014/main" xmlns="" id="{00000000-0008-0000-0300-000028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1" name="Line 488">
            <a:extLst>
              <a:ext uri="{FF2B5EF4-FFF2-40B4-BE49-F238E27FC236}">
                <a16:creationId xmlns:a16="http://schemas.microsoft.com/office/drawing/2014/main" xmlns="" id="{00000000-0008-0000-0300-000029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602" name="Group 489">
          <a:extLst>
            <a:ext uri="{FF2B5EF4-FFF2-40B4-BE49-F238E27FC236}">
              <a16:creationId xmlns:a16="http://schemas.microsoft.com/office/drawing/2014/main" xmlns="" id="{00000000-0008-0000-0300-00002A0A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603" name="Line 490">
            <a:extLst>
              <a:ext uri="{FF2B5EF4-FFF2-40B4-BE49-F238E27FC236}">
                <a16:creationId xmlns:a16="http://schemas.microsoft.com/office/drawing/2014/main" xmlns="" id="{00000000-0008-0000-0300-00002B0A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4" name="Line 491">
            <a:extLst>
              <a:ext uri="{FF2B5EF4-FFF2-40B4-BE49-F238E27FC236}">
                <a16:creationId xmlns:a16="http://schemas.microsoft.com/office/drawing/2014/main" xmlns="" id="{00000000-0008-0000-0300-00002C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5" name="Line 492">
            <a:extLst>
              <a:ext uri="{FF2B5EF4-FFF2-40B4-BE49-F238E27FC236}">
                <a16:creationId xmlns:a16="http://schemas.microsoft.com/office/drawing/2014/main" xmlns="" id="{00000000-0008-0000-0300-00002D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606" name="Group 493">
          <a:extLst>
            <a:ext uri="{FF2B5EF4-FFF2-40B4-BE49-F238E27FC236}">
              <a16:creationId xmlns:a16="http://schemas.microsoft.com/office/drawing/2014/main" xmlns="" id="{00000000-0008-0000-0300-00002E0A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607" name="Line 494">
            <a:extLst>
              <a:ext uri="{FF2B5EF4-FFF2-40B4-BE49-F238E27FC236}">
                <a16:creationId xmlns:a16="http://schemas.microsoft.com/office/drawing/2014/main" xmlns="" id="{00000000-0008-0000-0300-00002F0A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8" name="Line 495">
            <a:extLst>
              <a:ext uri="{FF2B5EF4-FFF2-40B4-BE49-F238E27FC236}">
                <a16:creationId xmlns:a16="http://schemas.microsoft.com/office/drawing/2014/main" xmlns="" id="{00000000-0008-0000-0300-000030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9" name="Line 496">
            <a:extLst>
              <a:ext uri="{FF2B5EF4-FFF2-40B4-BE49-F238E27FC236}">
                <a16:creationId xmlns:a16="http://schemas.microsoft.com/office/drawing/2014/main" xmlns="" id="{00000000-0008-0000-0300-000031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610" name="Group 497">
          <a:extLst>
            <a:ext uri="{FF2B5EF4-FFF2-40B4-BE49-F238E27FC236}">
              <a16:creationId xmlns:a16="http://schemas.microsoft.com/office/drawing/2014/main" xmlns="" id="{00000000-0008-0000-0300-0000320A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611" name="Line 498">
            <a:extLst>
              <a:ext uri="{FF2B5EF4-FFF2-40B4-BE49-F238E27FC236}">
                <a16:creationId xmlns:a16="http://schemas.microsoft.com/office/drawing/2014/main" xmlns="" id="{00000000-0008-0000-0300-0000330A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2" name="Line 499">
            <a:extLst>
              <a:ext uri="{FF2B5EF4-FFF2-40B4-BE49-F238E27FC236}">
                <a16:creationId xmlns:a16="http://schemas.microsoft.com/office/drawing/2014/main" xmlns="" id="{00000000-0008-0000-0300-000034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3" name="Line 500">
            <a:extLst>
              <a:ext uri="{FF2B5EF4-FFF2-40B4-BE49-F238E27FC236}">
                <a16:creationId xmlns:a16="http://schemas.microsoft.com/office/drawing/2014/main" xmlns="" id="{00000000-0008-0000-0300-000035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614" name="Group 501">
          <a:extLst>
            <a:ext uri="{FF2B5EF4-FFF2-40B4-BE49-F238E27FC236}">
              <a16:creationId xmlns:a16="http://schemas.microsoft.com/office/drawing/2014/main" xmlns="" id="{00000000-0008-0000-0300-0000360A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615" name="Line 502">
            <a:extLst>
              <a:ext uri="{FF2B5EF4-FFF2-40B4-BE49-F238E27FC236}">
                <a16:creationId xmlns:a16="http://schemas.microsoft.com/office/drawing/2014/main" xmlns="" id="{00000000-0008-0000-0300-0000370A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6" name="Line 503">
            <a:extLst>
              <a:ext uri="{FF2B5EF4-FFF2-40B4-BE49-F238E27FC236}">
                <a16:creationId xmlns:a16="http://schemas.microsoft.com/office/drawing/2014/main" xmlns="" id="{00000000-0008-0000-0300-000038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7" name="Line 504">
            <a:extLst>
              <a:ext uri="{FF2B5EF4-FFF2-40B4-BE49-F238E27FC236}">
                <a16:creationId xmlns:a16="http://schemas.microsoft.com/office/drawing/2014/main" xmlns="" id="{00000000-0008-0000-0300-000039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618" name="Group 505">
          <a:extLst>
            <a:ext uri="{FF2B5EF4-FFF2-40B4-BE49-F238E27FC236}">
              <a16:creationId xmlns:a16="http://schemas.microsoft.com/office/drawing/2014/main" xmlns="" id="{00000000-0008-0000-0300-00003A0A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619" name="Line 506">
            <a:extLst>
              <a:ext uri="{FF2B5EF4-FFF2-40B4-BE49-F238E27FC236}">
                <a16:creationId xmlns:a16="http://schemas.microsoft.com/office/drawing/2014/main" xmlns="" id="{00000000-0008-0000-0300-00003B0A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20" name="Line 507">
            <a:extLst>
              <a:ext uri="{FF2B5EF4-FFF2-40B4-BE49-F238E27FC236}">
                <a16:creationId xmlns:a16="http://schemas.microsoft.com/office/drawing/2014/main" xmlns="" id="{00000000-0008-0000-0300-00003C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21" name="Line 508">
            <a:extLst>
              <a:ext uri="{FF2B5EF4-FFF2-40B4-BE49-F238E27FC236}">
                <a16:creationId xmlns:a16="http://schemas.microsoft.com/office/drawing/2014/main" xmlns="" id="{00000000-0008-0000-0300-00003D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622" name="Group 509">
          <a:extLst>
            <a:ext uri="{FF2B5EF4-FFF2-40B4-BE49-F238E27FC236}">
              <a16:creationId xmlns:a16="http://schemas.microsoft.com/office/drawing/2014/main" xmlns="" id="{00000000-0008-0000-0300-00003E0A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623" name="Line 510">
            <a:extLst>
              <a:ext uri="{FF2B5EF4-FFF2-40B4-BE49-F238E27FC236}">
                <a16:creationId xmlns:a16="http://schemas.microsoft.com/office/drawing/2014/main" xmlns="" id="{00000000-0008-0000-0300-00003F0A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24" name="Line 511">
            <a:extLst>
              <a:ext uri="{FF2B5EF4-FFF2-40B4-BE49-F238E27FC236}">
                <a16:creationId xmlns:a16="http://schemas.microsoft.com/office/drawing/2014/main" xmlns="" id="{00000000-0008-0000-0300-000040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25" name="Line 512">
            <a:extLst>
              <a:ext uri="{FF2B5EF4-FFF2-40B4-BE49-F238E27FC236}">
                <a16:creationId xmlns:a16="http://schemas.microsoft.com/office/drawing/2014/main" xmlns="" id="{00000000-0008-0000-0300-000041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626" name="Group 513">
          <a:extLst>
            <a:ext uri="{FF2B5EF4-FFF2-40B4-BE49-F238E27FC236}">
              <a16:creationId xmlns:a16="http://schemas.microsoft.com/office/drawing/2014/main" xmlns="" id="{00000000-0008-0000-0300-0000420A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627" name="Line 514">
            <a:extLst>
              <a:ext uri="{FF2B5EF4-FFF2-40B4-BE49-F238E27FC236}">
                <a16:creationId xmlns:a16="http://schemas.microsoft.com/office/drawing/2014/main" xmlns="" id="{00000000-0008-0000-0300-0000430A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28" name="Line 515">
            <a:extLst>
              <a:ext uri="{FF2B5EF4-FFF2-40B4-BE49-F238E27FC236}">
                <a16:creationId xmlns:a16="http://schemas.microsoft.com/office/drawing/2014/main" xmlns="" id="{00000000-0008-0000-0300-000044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29" name="Line 516">
            <a:extLst>
              <a:ext uri="{FF2B5EF4-FFF2-40B4-BE49-F238E27FC236}">
                <a16:creationId xmlns:a16="http://schemas.microsoft.com/office/drawing/2014/main" xmlns="" id="{00000000-0008-0000-0300-000045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630" name="Group 517">
          <a:extLst>
            <a:ext uri="{FF2B5EF4-FFF2-40B4-BE49-F238E27FC236}">
              <a16:creationId xmlns:a16="http://schemas.microsoft.com/office/drawing/2014/main" xmlns="" id="{00000000-0008-0000-0300-0000460A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631" name="Line 518">
            <a:extLst>
              <a:ext uri="{FF2B5EF4-FFF2-40B4-BE49-F238E27FC236}">
                <a16:creationId xmlns:a16="http://schemas.microsoft.com/office/drawing/2014/main" xmlns="" id="{00000000-0008-0000-0300-0000470A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32" name="Line 519">
            <a:extLst>
              <a:ext uri="{FF2B5EF4-FFF2-40B4-BE49-F238E27FC236}">
                <a16:creationId xmlns:a16="http://schemas.microsoft.com/office/drawing/2014/main" xmlns="" id="{00000000-0008-0000-0300-000048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33" name="Line 520">
            <a:extLst>
              <a:ext uri="{FF2B5EF4-FFF2-40B4-BE49-F238E27FC236}">
                <a16:creationId xmlns:a16="http://schemas.microsoft.com/office/drawing/2014/main" xmlns="" id="{00000000-0008-0000-0300-000049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634" name="Group 521">
          <a:extLst>
            <a:ext uri="{FF2B5EF4-FFF2-40B4-BE49-F238E27FC236}">
              <a16:creationId xmlns:a16="http://schemas.microsoft.com/office/drawing/2014/main" xmlns="" id="{00000000-0008-0000-0300-00004A0A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635" name="Line 522">
            <a:extLst>
              <a:ext uri="{FF2B5EF4-FFF2-40B4-BE49-F238E27FC236}">
                <a16:creationId xmlns:a16="http://schemas.microsoft.com/office/drawing/2014/main" xmlns="" id="{00000000-0008-0000-0300-00004B0A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36" name="Line 523">
            <a:extLst>
              <a:ext uri="{FF2B5EF4-FFF2-40B4-BE49-F238E27FC236}">
                <a16:creationId xmlns:a16="http://schemas.microsoft.com/office/drawing/2014/main" xmlns="" id="{00000000-0008-0000-0300-00004C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37" name="Line 524">
            <a:extLst>
              <a:ext uri="{FF2B5EF4-FFF2-40B4-BE49-F238E27FC236}">
                <a16:creationId xmlns:a16="http://schemas.microsoft.com/office/drawing/2014/main" xmlns="" id="{00000000-0008-0000-0300-00004D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638" name="Group 525">
          <a:extLst>
            <a:ext uri="{FF2B5EF4-FFF2-40B4-BE49-F238E27FC236}">
              <a16:creationId xmlns:a16="http://schemas.microsoft.com/office/drawing/2014/main" xmlns="" id="{00000000-0008-0000-0300-00004E0A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639" name="Line 526">
            <a:extLst>
              <a:ext uri="{FF2B5EF4-FFF2-40B4-BE49-F238E27FC236}">
                <a16:creationId xmlns:a16="http://schemas.microsoft.com/office/drawing/2014/main" xmlns="" id="{00000000-0008-0000-0300-00004F0A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0" name="Line 527">
            <a:extLst>
              <a:ext uri="{FF2B5EF4-FFF2-40B4-BE49-F238E27FC236}">
                <a16:creationId xmlns:a16="http://schemas.microsoft.com/office/drawing/2014/main" xmlns="" id="{00000000-0008-0000-0300-000050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1" name="Line 528">
            <a:extLst>
              <a:ext uri="{FF2B5EF4-FFF2-40B4-BE49-F238E27FC236}">
                <a16:creationId xmlns:a16="http://schemas.microsoft.com/office/drawing/2014/main" xmlns="" id="{00000000-0008-0000-0300-000051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642" name="Group 529">
          <a:extLst>
            <a:ext uri="{FF2B5EF4-FFF2-40B4-BE49-F238E27FC236}">
              <a16:creationId xmlns:a16="http://schemas.microsoft.com/office/drawing/2014/main" xmlns="" id="{00000000-0008-0000-0300-0000520A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643" name="Line 530">
            <a:extLst>
              <a:ext uri="{FF2B5EF4-FFF2-40B4-BE49-F238E27FC236}">
                <a16:creationId xmlns:a16="http://schemas.microsoft.com/office/drawing/2014/main" xmlns="" id="{00000000-0008-0000-0300-0000530A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4" name="Line 531">
            <a:extLst>
              <a:ext uri="{FF2B5EF4-FFF2-40B4-BE49-F238E27FC236}">
                <a16:creationId xmlns:a16="http://schemas.microsoft.com/office/drawing/2014/main" xmlns="" id="{00000000-0008-0000-0300-000054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5" name="Line 532">
            <a:extLst>
              <a:ext uri="{FF2B5EF4-FFF2-40B4-BE49-F238E27FC236}">
                <a16:creationId xmlns:a16="http://schemas.microsoft.com/office/drawing/2014/main" xmlns="" id="{00000000-0008-0000-0300-000055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646" name="Group 533">
          <a:extLst>
            <a:ext uri="{FF2B5EF4-FFF2-40B4-BE49-F238E27FC236}">
              <a16:creationId xmlns:a16="http://schemas.microsoft.com/office/drawing/2014/main" xmlns="" id="{00000000-0008-0000-0300-0000560A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647" name="Line 534">
            <a:extLst>
              <a:ext uri="{FF2B5EF4-FFF2-40B4-BE49-F238E27FC236}">
                <a16:creationId xmlns:a16="http://schemas.microsoft.com/office/drawing/2014/main" xmlns="" id="{00000000-0008-0000-0300-0000570A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8" name="Line 535">
            <a:extLst>
              <a:ext uri="{FF2B5EF4-FFF2-40B4-BE49-F238E27FC236}">
                <a16:creationId xmlns:a16="http://schemas.microsoft.com/office/drawing/2014/main" xmlns="" id="{00000000-0008-0000-0300-000058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9" name="Line 536">
            <a:extLst>
              <a:ext uri="{FF2B5EF4-FFF2-40B4-BE49-F238E27FC236}">
                <a16:creationId xmlns:a16="http://schemas.microsoft.com/office/drawing/2014/main" xmlns="" id="{00000000-0008-0000-0300-000059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650" name="Group 537">
          <a:extLst>
            <a:ext uri="{FF2B5EF4-FFF2-40B4-BE49-F238E27FC236}">
              <a16:creationId xmlns:a16="http://schemas.microsoft.com/office/drawing/2014/main" xmlns="" id="{00000000-0008-0000-0300-00005A0A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651" name="Line 538">
            <a:extLst>
              <a:ext uri="{FF2B5EF4-FFF2-40B4-BE49-F238E27FC236}">
                <a16:creationId xmlns:a16="http://schemas.microsoft.com/office/drawing/2014/main" xmlns="" id="{00000000-0008-0000-0300-00005B0A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2" name="Line 539">
            <a:extLst>
              <a:ext uri="{FF2B5EF4-FFF2-40B4-BE49-F238E27FC236}">
                <a16:creationId xmlns:a16="http://schemas.microsoft.com/office/drawing/2014/main" xmlns="" id="{00000000-0008-0000-0300-00005C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3" name="Line 540">
            <a:extLst>
              <a:ext uri="{FF2B5EF4-FFF2-40B4-BE49-F238E27FC236}">
                <a16:creationId xmlns:a16="http://schemas.microsoft.com/office/drawing/2014/main" xmlns="" id="{00000000-0008-0000-0300-00005D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654" name="Group 541">
          <a:extLst>
            <a:ext uri="{FF2B5EF4-FFF2-40B4-BE49-F238E27FC236}">
              <a16:creationId xmlns:a16="http://schemas.microsoft.com/office/drawing/2014/main" xmlns="" id="{00000000-0008-0000-0300-00005E0A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655" name="Line 542">
            <a:extLst>
              <a:ext uri="{FF2B5EF4-FFF2-40B4-BE49-F238E27FC236}">
                <a16:creationId xmlns:a16="http://schemas.microsoft.com/office/drawing/2014/main" xmlns="" id="{00000000-0008-0000-0300-00005F0A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6" name="Line 543">
            <a:extLst>
              <a:ext uri="{FF2B5EF4-FFF2-40B4-BE49-F238E27FC236}">
                <a16:creationId xmlns:a16="http://schemas.microsoft.com/office/drawing/2014/main" xmlns="" id="{00000000-0008-0000-0300-000060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7" name="Line 544">
            <a:extLst>
              <a:ext uri="{FF2B5EF4-FFF2-40B4-BE49-F238E27FC236}">
                <a16:creationId xmlns:a16="http://schemas.microsoft.com/office/drawing/2014/main" xmlns="" id="{00000000-0008-0000-0300-000061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658" name="Group 545">
          <a:extLst>
            <a:ext uri="{FF2B5EF4-FFF2-40B4-BE49-F238E27FC236}">
              <a16:creationId xmlns:a16="http://schemas.microsoft.com/office/drawing/2014/main" xmlns="" id="{00000000-0008-0000-0300-0000620A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659" name="Line 546">
            <a:extLst>
              <a:ext uri="{FF2B5EF4-FFF2-40B4-BE49-F238E27FC236}">
                <a16:creationId xmlns:a16="http://schemas.microsoft.com/office/drawing/2014/main" xmlns="" id="{00000000-0008-0000-0300-0000630A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0" name="Line 547">
            <a:extLst>
              <a:ext uri="{FF2B5EF4-FFF2-40B4-BE49-F238E27FC236}">
                <a16:creationId xmlns:a16="http://schemas.microsoft.com/office/drawing/2014/main" xmlns="" id="{00000000-0008-0000-0300-000064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1" name="Line 548">
            <a:extLst>
              <a:ext uri="{FF2B5EF4-FFF2-40B4-BE49-F238E27FC236}">
                <a16:creationId xmlns:a16="http://schemas.microsoft.com/office/drawing/2014/main" xmlns="" id="{00000000-0008-0000-0300-000065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662" name="Group 549">
          <a:extLst>
            <a:ext uri="{FF2B5EF4-FFF2-40B4-BE49-F238E27FC236}">
              <a16:creationId xmlns:a16="http://schemas.microsoft.com/office/drawing/2014/main" xmlns="" id="{00000000-0008-0000-0300-0000660A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663" name="Line 550">
            <a:extLst>
              <a:ext uri="{FF2B5EF4-FFF2-40B4-BE49-F238E27FC236}">
                <a16:creationId xmlns:a16="http://schemas.microsoft.com/office/drawing/2014/main" xmlns="" id="{00000000-0008-0000-0300-0000670A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4" name="Line 551">
            <a:extLst>
              <a:ext uri="{FF2B5EF4-FFF2-40B4-BE49-F238E27FC236}">
                <a16:creationId xmlns:a16="http://schemas.microsoft.com/office/drawing/2014/main" xmlns="" id="{00000000-0008-0000-0300-000068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5" name="Line 552">
            <a:extLst>
              <a:ext uri="{FF2B5EF4-FFF2-40B4-BE49-F238E27FC236}">
                <a16:creationId xmlns:a16="http://schemas.microsoft.com/office/drawing/2014/main" xmlns="" id="{00000000-0008-0000-0300-000069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666" name="Group 553">
          <a:extLst>
            <a:ext uri="{FF2B5EF4-FFF2-40B4-BE49-F238E27FC236}">
              <a16:creationId xmlns:a16="http://schemas.microsoft.com/office/drawing/2014/main" xmlns="" id="{00000000-0008-0000-0300-00006A0A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667" name="Line 554">
            <a:extLst>
              <a:ext uri="{FF2B5EF4-FFF2-40B4-BE49-F238E27FC236}">
                <a16:creationId xmlns:a16="http://schemas.microsoft.com/office/drawing/2014/main" xmlns="" id="{00000000-0008-0000-0300-00006B0A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8" name="Line 555">
            <a:extLst>
              <a:ext uri="{FF2B5EF4-FFF2-40B4-BE49-F238E27FC236}">
                <a16:creationId xmlns:a16="http://schemas.microsoft.com/office/drawing/2014/main" xmlns="" id="{00000000-0008-0000-0300-00006C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9" name="Line 556">
            <a:extLst>
              <a:ext uri="{FF2B5EF4-FFF2-40B4-BE49-F238E27FC236}">
                <a16:creationId xmlns:a16="http://schemas.microsoft.com/office/drawing/2014/main" xmlns="" id="{00000000-0008-0000-0300-00006D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670" name="Group 557">
          <a:extLst>
            <a:ext uri="{FF2B5EF4-FFF2-40B4-BE49-F238E27FC236}">
              <a16:creationId xmlns:a16="http://schemas.microsoft.com/office/drawing/2014/main" xmlns="" id="{00000000-0008-0000-0300-00006E0A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671" name="Line 558">
            <a:extLst>
              <a:ext uri="{FF2B5EF4-FFF2-40B4-BE49-F238E27FC236}">
                <a16:creationId xmlns:a16="http://schemas.microsoft.com/office/drawing/2014/main" xmlns="" id="{00000000-0008-0000-0300-00006F0A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72" name="Line 559">
            <a:extLst>
              <a:ext uri="{FF2B5EF4-FFF2-40B4-BE49-F238E27FC236}">
                <a16:creationId xmlns:a16="http://schemas.microsoft.com/office/drawing/2014/main" xmlns="" id="{00000000-0008-0000-0300-000070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73" name="Line 560">
            <a:extLst>
              <a:ext uri="{FF2B5EF4-FFF2-40B4-BE49-F238E27FC236}">
                <a16:creationId xmlns:a16="http://schemas.microsoft.com/office/drawing/2014/main" xmlns="" id="{00000000-0008-0000-0300-000071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674" name="Group 561">
          <a:extLst>
            <a:ext uri="{FF2B5EF4-FFF2-40B4-BE49-F238E27FC236}">
              <a16:creationId xmlns:a16="http://schemas.microsoft.com/office/drawing/2014/main" xmlns="" id="{00000000-0008-0000-0300-0000720A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675" name="Line 562">
            <a:extLst>
              <a:ext uri="{FF2B5EF4-FFF2-40B4-BE49-F238E27FC236}">
                <a16:creationId xmlns:a16="http://schemas.microsoft.com/office/drawing/2014/main" xmlns="" id="{00000000-0008-0000-0300-0000730A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76" name="Line 563">
            <a:extLst>
              <a:ext uri="{FF2B5EF4-FFF2-40B4-BE49-F238E27FC236}">
                <a16:creationId xmlns:a16="http://schemas.microsoft.com/office/drawing/2014/main" xmlns="" id="{00000000-0008-0000-0300-000074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77" name="Line 564">
            <a:extLst>
              <a:ext uri="{FF2B5EF4-FFF2-40B4-BE49-F238E27FC236}">
                <a16:creationId xmlns:a16="http://schemas.microsoft.com/office/drawing/2014/main" xmlns="" id="{00000000-0008-0000-0300-000075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678" name="Group 565">
          <a:extLst>
            <a:ext uri="{FF2B5EF4-FFF2-40B4-BE49-F238E27FC236}">
              <a16:creationId xmlns:a16="http://schemas.microsoft.com/office/drawing/2014/main" xmlns="" id="{00000000-0008-0000-0300-0000760A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679" name="Line 566">
            <a:extLst>
              <a:ext uri="{FF2B5EF4-FFF2-40B4-BE49-F238E27FC236}">
                <a16:creationId xmlns:a16="http://schemas.microsoft.com/office/drawing/2014/main" xmlns="" id="{00000000-0008-0000-0300-0000770A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0" name="Line 567">
            <a:extLst>
              <a:ext uri="{FF2B5EF4-FFF2-40B4-BE49-F238E27FC236}">
                <a16:creationId xmlns:a16="http://schemas.microsoft.com/office/drawing/2014/main" xmlns="" id="{00000000-0008-0000-0300-000078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1" name="Line 568">
            <a:extLst>
              <a:ext uri="{FF2B5EF4-FFF2-40B4-BE49-F238E27FC236}">
                <a16:creationId xmlns:a16="http://schemas.microsoft.com/office/drawing/2014/main" xmlns="" id="{00000000-0008-0000-0300-000079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682" name="Group 569">
          <a:extLst>
            <a:ext uri="{FF2B5EF4-FFF2-40B4-BE49-F238E27FC236}">
              <a16:creationId xmlns:a16="http://schemas.microsoft.com/office/drawing/2014/main" xmlns="" id="{00000000-0008-0000-0300-00007A0A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683" name="Line 570">
            <a:extLst>
              <a:ext uri="{FF2B5EF4-FFF2-40B4-BE49-F238E27FC236}">
                <a16:creationId xmlns:a16="http://schemas.microsoft.com/office/drawing/2014/main" xmlns="" id="{00000000-0008-0000-0300-00007B0A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4" name="Line 571">
            <a:extLst>
              <a:ext uri="{FF2B5EF4-FFF2-40B4-BE49-F238E27FC236}">
                <a16:creationId xmlns:a16="http://schemas.microsoft.com/office/drawing/2014/main" xmlns="" id="{00000000-0008-0000-0300-00007C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5" name="Line 572">
            <a:extLst>
              <a:ext uri="{FF2B5EF4-FFF2-40B4-BE49-F238E27FC236}">
                <a16:creationId xmlns:a16="http://schemas.microsoft.com/office/drawing/2014/main" xmlns="" id="{00000000-0008-0000-0300-00007D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grpSp>
      <xdr:nvGrpSpPr>
        <xdr:cNvPr id="2686" name="Group 573">
          <a:extLst>
            <a:ext uri="{FF2B5EF4-FFF2-40B4-BE49-F238E27FC236}">
              <a16:creationId xmlns:a16="http://schemas.microsoft.com/office/drawing/2014/main" xmlns="" id="{00000000-0008-0000-0300-00007E0A0000}"/>
            </a:ext>
          </a:extLst>
        </xdr:cNvPr>
        <xdr:cNvGrpSpPr>
          <a:grpSpLocks/>
        </xdr:cNvGrpSpPr>
      </xdr:nvGrpSpPr>
      <xdr:grpSpPr bwMode="auto">
        <a:xfrm>
          <a:off x="4262438" y="16240125"/>
          <a:ext cx="0" cy="0"/>
          <a:chOff x="63" y="1010"/>
          <a:chExt cx="31" cy="69"/>
        </a:xfrm>
      </xdr:grpSpPr>
      <xdr:sp macro="" textlink="">
        <xdr:nvSpPr>
          <xdr:cNvPr id="2687" name="Line 574">
            <a:extLst>
              <a:ext uri="{FF2B5EF4-FFF2-40B4-BE49-F238E27FC236}">
                <a16:creationId xmlns:a16="http://schemas.microsoft.com/office/drawing/2014/main" xmlns="" id="{00000000-0008-0000-0300-00007F0A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8" name="Line 575">
            <a:extLst>
              <a:ext uri="{FF2B5EF4-FFF2-40B4-BE49-F238E27FC236}">
                <a16:creationId xmlns:a16="http://schemas.microsoft.com/office/drawing/2014/main" xmlns="" id="{00000000-0008-0000-0300-000080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9" name="Line 576">
            <a:extLst>
              <a:ext uri="{FF2B5EF4-FFF2-40B4-BE49-F238E27FC236}">
                <a16:creationId xmlns:a16="http://schemas.microsoft.com/office/drawing/2014/main" xmlns="" id="{00000000-0008-0000-0300-0000810A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690" name="Group 385">
          <a:extLst>
            <a:ext uri="{FF2B5EF4-FFF2-40B4-BE49-F238E27FC236}">
              <a16:creationId xmlns:a16="http://schemas.microsoft.com/office/drawing/2014/main" xmlns="" id="{C48417CA-E997-455A-ADD0-6423EA1B9A5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691" name="Line 386">
            <a:extLst>
              <a:ext uri="{FF2B5EF4-FFF2-40B4-BE49-F238E27FC236}">
                <a16:creationId xmlns:a16="http://schemas.microsoft.com/office/drawing/2014/main" xmlns="" id="{0BC311D1-C83C-41C0-9A23-9F49C0AD2E5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92" name="Line 387">
            <a:extLst>
              <a:ext uri="{FF2B5EF4-FFF2-40B4-BE49-F238E27FC236}">
                <a16:creationId xmlns:a16="http://schemas.microsoft.com/office/drawing/2014/main" xmlns="" id="{011C9217-7F3B-4460-BBC4-D6BF283A120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93" name="Line 388">
            <a:extLst>
              <a:ext uri="{FF2B5EF4-FFF2-40B4-BE49-F238E27FC236}">
                <a16:creationId xmlns:a16="http://schemas.microsoft.com/office/drawing/2014/main" xmlns="" id="{06D0CB40-BD89-49BE-97C7-061C53C67A5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694" name="Group 389">
          <a:extLst>
            <a:ext uri="{FF2B5EF4-FFF2-40B4-BE49-F238E27FC236}">
              <a16:creationId xmlns:a16="http://schemas.microsoft.com/office/drawing/2014/main" xmlns="" id="{649769CC-1736-41FE-BC12-A1D878E078E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695" name="Line 390">
            <a:extLst>
              <a:ext uri="{FF2B5EF4-FFF2-40B4-BE49-F238E27FC236}">
                <a16:creationId xmlns:a16="http://schemas.microsoft.com/office/drawing/2014/main" xmlns="" id="{38EF09B5-44C4-44E6-B631-A3AA4113090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96" name="Line 391">
            <a:extLst>
              <a:ext uri="{FF2B5EF4-FFF2-40B4-BE49-F238E27FC236}">
                <a16:creationId xmlns:a16="http://schemas.microsoft.com/office/drawing/2014/main" xmlns="" id="{083C5D53-BA6D-44AF-B2B2-810E0B1B193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97" name="Line 392">
            <a:extLst>
              <a:ext uri="{FF2B5EF4-FFF2-40B4-BE49-F238E27FC236}">
                <a16:creationId xmlns:a16="http://schemas.microsoft.com/office/drawing/2014/main" xmlns="" id="{FFB26E84-A7ED-4676-8F71-36C070A4A55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698" name="Group 393">
          <a:extLst>
            <a:ext uri="{FF2B5EF4-FFF2-40B4-BE49-F238E27FC236}">
              <a16:creationId xmlns:a16="http://schemas.microsoft.com/office/drawing/2014/main" xmlns="" id="{9B439281-502E-4FB4-BA87-BA0481CF94C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699" name="Line 394">
            <a:extLst>
              <a:ext uri="{FF2B5EF4-FFF2-40B4-BE49-F238E27FC236}">
                <a16:creationId xmlns:a16="http://schemas.microsoft.com/office/drawing/2014/main" xmlns="" id="{375169E8-62A1-48D6-AA9F-55983E1BECA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00" name="Line 395">
            <a:extLst>
              <a:ext uri="{FF2B5EF4-FFF2-40B4-BE49-F238E27FC236}">
                <a16:creationId xmlns:a16="http://schemas.microsoft.com/office/drawing/2014/main" xmlns="" id="{5310362B-C117-4955-BF13-F3D74650565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01" name="Line 396">
            <a:extLst>
              <a:ext uri="{FF2B5EF4-FFF2-40B4-BE49-F238E27FC236}">
                <a16:creationId xmlns:a16="http://schemas.microsoft.com/office/drawing/2014/main" xmlns="" id="{83F03C06-98BD-4D0A-8F10-19CB85C2B9D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702" name="Group 397">
          <a:extLst>
            <a:ext uri="{FF2B5EF4-FFF2-40B4-BE49-F238E27FC236}">
              <a16:creationId xmlns:a16="http://schemas.microsoft.com/office/drawing/2014/main" xmlns="" id="{249A5735-083D-4662-AF92-E178161553F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703" name="Line 398">
            <a:extLst>
              <a:ext uri="{FF2B5EF4-FFF2-40B4-BE49-F238E27FC236}">
                <a16:creationId xmlns:a16="http://schemas.microsoft.com/office/drawing/2014/main" xmlns="" id="{400A58D1-0083-455F-8E71-021D3FD5CB9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04" name="Line 399">
            <a:extLst>
              <a:ext uri="{FF2B5EF4-FFF2-40B4-BE49-F238E27FC236}">
                <a16:creationId xmlns:a16="http://schemas.microsoft.com/office/drawing/2014/main" xmlns="" id="{F2F89EC4-70E7-4121-BDE2-D3C8FEA93D6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05" name="Line 400">
            <a:extLst>
              <a:ext uri="{FF2B5EF4-FFF2-40B4-BE49-F238E27FC236}">
                <a16:creationId xmlns:a16="http://schemas.microsoft.com/office/drawing/2014/main" xmlns="" id="{83BF70CE-1C85-48C0-A240-16C567C6A0B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706" name="Group 401">
          <a:extLst>
            <a:ext uri="{FF2B5EF4-FFF2-40B4-BE49-F238E27FC236}">
              <a16:creationId xmlns:a16="http://schemas.microsoft.com/office/drawing/2014/main" xmlns="" id="{B3F7D80C-783A-4248-B354-551B68639A6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707" name="Line 402">
            <a:extLst>
              <a:ext uri="{FF2B5EF4-FFF2-40B4-BE49-F238E27FC236}">
                <a16:creationId xmlns:a16="http://schemas.microsoft.com/office/drawing/2014/main" xmlns="" id="{EE560B0A-0947-41D3-B421-70C9A50BC31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08" name="Line 403">
            <a:extLst>
              <a:ext uri="{FF2B5EF4-FFF2-40B4-BE49-F238E27FC236}">
                <a16:creationId xmlns:a16="http://schemas.microsoft.com/office/drawing/2014/main" xmlns="" id="{223B9479-465D-4FAE-9380-02C95AB329F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09" name="Line 404">
            <a:extLst>
              <a:ext uri="{FF2B5EF4-FFF2-40B4-BE49-F238E27FC236}">
                <a16:creationId xmlns:a16="http://schemas.microsoft.com/office/drawing/2014/main" xmlns="" id="{56EF918F-901B-438E-B060-454E3377433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710" name="Group 405">
          <a:extLst>
            <a:ext uri="{FF2B5EF4-FFF2-40B4-BE49-F238E27FC236}">
              <a16:creationId xmlns:a16="http://schemas.microsoft.com/office/drawing/2014/main" xmlns="" id="{B4F92F07-62F5-4F6A-A6E0-456940C83AA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711" name="Line 406">
            <a:extLst>
              <a:ext uri="{FF2B5EF4-FFF2-40B4-BE49-F238E27FC236}">
                <a16:creationId xmlns:a16="http://schemas.microsoft.com/office/drawing/2014/main" xmlns="" id="{627F511B-71CB-4FB3-AE9C-20322C5B2D2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12" name="Line 407">
            <a:extLst>
              <a:ext uri="{FF2B5EF4-FFF2-40B4-BE49-F238E27FC236}">
                <a16:creationId xmlns:a16="http://schemas.microsoft.com/office/drawing/2014/main" xmlns="" id="{DBBDDE96-9985-427E-8F7E-34B613DC6A2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13" name="Line 408">
            <a:extLst>
              <a:ext uri="{FF2B5EF4-FFF2-40B4-BE49-F238E27FC236}">
                <a16:creationId xmlns:a16="http://schemas.microsoft.com/office/drawing/2014/main" xmlns="" id="{FB7623DF-86B4-49C1-AD37-A02D5967D03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714" name="Group 409">
          <a:extLst>
            <a:ext uri="{FF2B5EF4-FFF2-40B4-BE49-F238E27FC236}">
              <a16:creationId xmlns:a16="http://schemas.microsoft.com/office/drawing/2014/main" xmlns="" id="{98DCF5A5-3262-4055-BDF2-3D05E2EBB4F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715" name="Line 410">
            <a:extLst>
              <a:ext uri="{FF2B5EF4-FFF2-40B4-BE49-F238E27FC236}">
                <a16:creationId xmlns:a16="http://schemas.microsoft.com/office/drawing/2014/main" xmlns="" id="{A55789E3-0E12-4CEA-A39F-E5F09198495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16" name="Line 411">
            <a:extLst>
              <a:ext uri="{FF2B5EF4-FFF2-40B4-BE49-F238E27FC236}">
                <a16:creationId xmlns:a16="http://schemas.microsoft.com/office/drawing/2014/main" xmlns="" id="{C82502F9-38A8-4A6F-8D2B-6E6D168269F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17" name="Line 412">
            <a:extLst>
              <a:ext uri="{FF2B5EF4-FFF2-40B4-BE49-F238E27FC236}">
                <a16:creationId xmlns:a16="http://schemas.microsoft.com/office/drawing/2014/main" xmlns="" id="{77D003A5-1A0D-43F1-A73C-1201F4F7AC7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718" name="Group 413">
          <a:extLst>
            <a:ext uri="{FF2B5EF4-FFF2-40B4-BE49-F238E27FC236}">
              <a16:creationId xmlns:a16="http://schemas.microsoft.com/office/drawing/2014/main" xmlns="" id="{2407B9D3-92A4-41D2-ABFD-EB814BBA2A4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719" name="Line 414">
            <a:extLst>
              <a:ext uri="{FF2B5EF4-FFF2-40B4-BE49-F238E27FC236}">
                <a16:creationId xmlns:a16="http://schemas.microsoft.com/office/drawing/2014/main" xmlns="" id="{087E6867-3D59-4CA3-9537-6D162FBBBEE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0" name="Line 415">
            <a:extLst>
              <a:ext uri="{FF2B5EF4-FFF2-40B4-BE49-F238E27FC236}">
                <a16:creationId xmlns:a16="http://schemas.microsoft.com/office/drawing/2014/main" xmlns="" id="{AB924078-EE20-4E3A-9C14-D46DB019C67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1" name="Line 416">
            <a:extLst>
              <a:ext uri="{FF2B5EF4-FFF2-40B4-BE49-F238E27FC236}">
                <a16:creationId xmlns:a16="http://schemas.microsoft.com/office/drawing/2014/main" xmlns="" id="{CD129065-0560-497F-BBCD-78EA7D33B8A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722" name="Group 417">
          <a:extLst>
            <a:ext uri="{FF2B5EF4-FFF2-40B4-BE49-F238E27FC236}">
              <a16:creationId xmlns:a16="http://schemas.microsoft.com/office/drawing/2014/main" xmlns="" id="{29E303EF-58FE-438F-A2C4-C8ABF42A653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723" name="Line 418">
            <a:extLst>
              <a:ext uri="{FF2B5EF4-FFF2-40B4-BE49-F238E27FC236}">
                <a16:creationId xmlns:a16="http://schemas.microsoft.com/office/drawing/2014/main" xmlns="" id="{D202E050-2695-49F1-BD01-F43B19A4F6D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4" name="Line 419">
            <a:extLst>
              <a:ext uri="{FF2B5EF4-FFF2-40B4-BE49-F238E27FC236}">
                <a16:creationId xmlns:a16="http://schemas.microsoft.com/office/drawing/2014/main" xmlns="" id="{B1404F3A-EAF9-47A6-8047-9F593A3BD76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5" name="Line 420">
            <a:extLst>
              <a:ext uri="{FF2B5EF4-FFF2-40B4-BE49-F238E27FC236}">
                <a16:creationId xmlns:a16="http://schemas.microsoft.com/office/drawing/2014/main" xmlns="" id="{E92731E3-04AB-4FE5-808A-B1879ADE554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726" name="Group 421">
          <a:extLst>
            <a:ext uri="{FF2B5EF4-FFF2-40B4-BE49-F238E27FC236}">
              <a16:creationId xmlns:a16="http://schemas.microsoft.com/office/drawing/2014/main" xmlns="" id="{6D8A6A5C-49A3-4201-9529-1741C73B02A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727" name="Line 422">
            <a:extLst>
              <a:ext uri="{FF2B5EF4-FFF2-40B4-BE49-F238E27FC236}">
                <a16:creationId xmlns:a16="http://schemas.microsoft.com/office/drawing/2014/main" xmlns="" id="{64829C8D-41DB-451F-BB35-50D2A368876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8" name="Line 423">
            <a:extLst>
              <a:ext uri="{FF2B5EF4-FFF2-40B4-BE49-F238E27FC236}">
                <a16:creationId xmlns:a16="http://schemas.microsoft.com/office/drawing/2014/main" xmlns="" id="{1A892934-664A-4AF9-B864-A7BA62A34AF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9" name="Line 424">
            <a:extLst>
              <a:ext uri="{FF2B5EF4-FFF2-40B4-BE49-F238E27FC236}">
                <a16:creationId xmlns:a16="http://schemas.microsoft.com/office/drawing/2014/main" xmlns="" id="{62B89963-4605-415F-8373-27DCD1317B0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730" name="Group 425">
          <a:extLst>
            <a:ext uri="{FF2B5EF4-FFF2-40B4-BE49-F238E27FC236}">
              <a16:creationId xmlns:a16="http://schemas.microsoft.com/office/drawing/2014/main" xmlns="" id="{0828E68C-702F-43E4-9EEE-71D4ECB8216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731" name="Line 426">
            <a:extLst>
              <a:ext uri="{FF2B5EF4-FFF2-40B4-BE49-F238E27FC236}">
                <a16:creationId xmlns:a16="http://schemas.microsoft.com/office/drawing/2014/main" xmlns="" id="{5F65B17F-AF69-4759-A52B-A8C922D0D50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2" name="Line 427">
            <a:extLst>
              <a:ext uri="{FF2B5EF4-FFF2-40B4-BE49-F238E27FC236}">
                <a16:creationId xmlns:a16="http://schemas.microsoft.com/office/drawing/2014/main" xmlns="" id="{446FED9B-E5FC-480E-87D8-99EA718AC8F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3" name="Line 428">
            <a:extLst>
              <a:ext uri="{FF2B5EF4-FFF2-40B4-BE49-F238E27FC236}">
                <a16:creationId xmlns:a16="http://schemas.microsoft.com/office/drawing/2014/main" xmlns="" id="{6A72C0C7-F4A4-4EEA-8B2D-CDED827160F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734" name="Group 429">
          <a:extLst>
            <a:ext uri="{FF2B5EF4-FFF2-40B4-BE49-F238E27FC236}">
              <a16:creationId xmlns:a16="http://schemas.microsoft.com/office/drawing/2014/main" xmlns="" id="{015117CA-1D11-4159-8EDB-35D4EACCBEB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735" name="Line 430">
            <a:extLst>
              <a:ext uri="{FF2B5EF4-FFF2-40B4-BE49-F238E27FC236}">
                <a16:creationId xmlns:a16="http://schemas.microsoft.com/office/drawing/2014/main" xmlns="" id="{B44893BE-B60A-4F5D-8F5E-29AED4F1C77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6" name="Line 431">
            <a:extLst>
              <a:ext uri="{FF2B5EF4-FFF2-40B4-BE49-F238E27FC236}">
                <a16:creationId xmlns:a16="http://schemas.microsoft.com/office/drawing/2014/main" xmlns="" id="{748F5273-883F-427A-9481-4D6F03CBD6B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7" name="Line 432">
            <a:extLst>
              <a:ext uri="{FF2B5EF4-FFF2-40B4-BE49-F238E27FC236}">
                <a16:creationId xmlns:a16="http://schemas.microsoft.com/office/drawing/2014/main" xmlns="" id="{D3355440-3A84-43CC-8A4D-77E7210C812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738" name="Group 433">
          <a:extLst>
            <a:ext uri="{FF2B5EF4-FFF2-40B4-BE49-F238E27FC236}">
              <a16:creationId xmlns:a16="http://schemas.microsoft.com/office/drawing/2014/main" xmlns="" id="{9F489B66-27B5-4A71-ADC4-FE47F7D6C26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739" name="Line 434">
            <a:extLst>
              <a:ext uri="{FF2B5EF4-FFF2-40B4-BE49-F238E27FC236}">
                <a16:creationId xmlns:a16="http://schemas.microsoft.com/office/drawing/2014/main" xmlns="" id="{AF183306-0138-48EC-93B2-8273486AB6F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0" name="Line 435">
            <a:extLst>
              <a:ext uri="{FF2B5EF4-FFF2-40B4-BE49-F238E27FC236}">
                <a16:creationId xmlns:a16="http://schemas.microsoft.com/office/drawing/2014/main" xmlns="" id="{820D577D-D4C8-4524-A591-68D2C444044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1" name="Line 436">
            <a:extLst>
              <a:ext uri="{FF2B5EF4-FFF2-40B4-BE49-F238E27FC236}">
                <a16:creationId xmlns:a16="http://schemas.microsoft.com/office/drawing/2014/main" xmlns="" id="{3C838111-99D8-45C6-A2C2-9B3E7D6E4D3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742" name="Group 437">
          <a:extLst>
            <a:ext uri="{FF2B5EF4-FFF2-40B4-BE49-F238E27FC236}">
              <a16:creationId xmlns:a16="http://schemas.microsoft.com/office/drawing/2014/main" xmlns="" id="{A65B742C-774C-4A40-91B4-B4586CA42F6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743" name="Line 438">
            <a:extLst>
              <a:ext uri="{FF2B5EF4-FFF2-40B4-BE49-F238E27FC236}">
                <a16:creationId xmlns:a16="http://schemas.microsoft.com/office/drawing/2014/main" xmlns="" id="{8E0C3A78-DBD2-4FB1-95D6-375EF0E875A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4" name="Line 439">
            <a:extLst>
              <a:ext uri="{FF2B5EF4-FFF2-40B4-BE49-F238E27FC236}">
                <a16:creationId xmlns:a16="http://schemas.microsoft.com/office/drawing/2014/main" xmlns="" id="{A27F7A45-BCD9-4662-81A6-19DA6E24B6E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5" name="Line 440">
            <a:extLst>
              <a:ext uri="{FF2B5EF4-FFF2-40B4-BE49-F238E27FC236}">
                <a16:creationId xmlns:a16="http://schemas.microsoft.com/office/drawing/2014/main" xmlns="" id="{33836801-24B6-46C0-914A-BC5E9D74F73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746" name="Group 441">
          <a:extLst>
            <a:ext uri="{FF2B5EF4-FFF2-40B4-BE49-F238E27FC236}">
              <a16:creationId xmlns:a16="http://schemas.microsoft.com/office/drawing/2014/main" xmlns="" id="{3C7544D7-5C68-4848-9E3F-FAF93131BC1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747" name="Line 442">
            <a:extLst>
              <a:ext uri="{FF2B5EF4-FFF2-40B4-BE49-F238E27FC236}">
                <a16:creationId xmlns:a16="http://schemas.microsoft.com/office/drawing/2014/main" xmlns="" id="{52F09107-F288-48CB-93C3-527B2882894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8" name="Line 443">
            <a:extLst>
              <a:ext uri="{FF2B5EF4-FFF2-40B4-BE49-F238E27FC236}">
                <a16:creationId xmlns:a16="http://schemas.microsoft.com/office/drawing/2014/main" xmlns="" id="{9C4F712D-1684-4E52-9859-EF674B5AFDA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9" name="Line 444">
            <a:extLst>
              <a:ext uri="{FF2B5EF4-FFF2-40B4-BE49-F238E27FC236}">
                <a16:creationId xmlns:a16="http://schemas.microsoft.com/office/drawing/2014/main" xmlns="" id="{8D36382A-4725-40B9-B1ED-D768428B89F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750" name="Group 445">
          <a:extLst>
            <a:ext uri="{FF2B5EF4-FFF2-40B4-BE49-F238E27FC236}">
              <a16:creationId xmlns:a16="http://schemas.microsoft.com/office/drawing/2014/main" xmlns="" id="{05228E6D-850A-467C-8D47-186E981A914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751" name="Line 446">
            <a:extLst>
              <a:ext uri="{FF2B5EF4-FFF2-40B4-BE49-F238E27FC236}">
                <a16:creationId xmlns:a16="http://schemas.microsoft.com/office/drawing/2014/main" xmlns="" id="{7FDAF63F-A364-4804-BD14-88839854DFB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2" name="Line 447">
            <a:extLst>
              <a:ext uri="{FF2B5EF4-FFF2-40B4-BE49-F238E27FC236}">
                <a16:creationId xmlns:a16="http://schemas.microsoft.com/office/drawing/2014/main" xmlns="" id="{0374BD27-E947-442E-B7F8-509AF134B89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3" name="Line 448">
            <a:extLst>
              <a:ext uri="{FF2B5EF4-FFF2-40B4-BE49-F238E27FC236}">
                <a16:creationId xmlns:a16="http://schemas.microsoft.com/office/drawing/2014/main" xmlns="" id="{AD58C1EC-DD0E-442A-A2F9-920C255B678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754" name="Group 449">
          <a:extLst>
            <a:ext uri="{FF2B5EF4-FFF2-40B4-BE49-F238E27FC236}">
              <a16:creationId xmlns:a16="http://schemas.microsoft.com/office/drawing/2014/main" xmlns="" id="{9F6B3223-152E-4E19-8B3F-56846D79842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755" name="Line 450">
            <a:extLst>
              <a:ext uri="{FF2B5EF4-FFF2-40B4-BE49-F238E27FC236}">
                <a16:creationId xmlns:a16="http://schemas.microsoft.com/office/drawing/2014/main" xmlns="" id="{725B6EB0-DC5E-4F49-A843-467C0BBBD62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6" name="Line 451">
            <a:extLst>
              <a:ext uri="{FF2B5EF4-FFF2-40B4-BE49-F238E27FC236}">
                <a16:creationId xmlns:a16="http://schemas.microsoft.com/office/drawing/2014/main" xmlns="" id="{70082C19-D63A-4FA7-92EB-BE84CA10E75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7" name="Line 452">
            <a:extLst>
              <a:ext uri="{FF2B5EF4-FFF2-40B4-BE49-F238E27FC236}">
                <a16:creationId xmlns:a16="http://schemas.microsoft.com/office/drawing/2014/main" xmlns="" id="{8FBAC062-08D7-43AA-987F-5DD7432E012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758" name="Group 453">
          <a:extLst>
            <a:ext uri="{FF2B5EF4-FFF2-40B4-BE49-F238E27FC236}">
              <a16:creationId xmlns:a16="http://schemas.microsoft.com/office/drawing/2014/main" xmlns="" id="{15398979-08E9-486E-9383-0DB5BA025C7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759" name="Line 454">
            <a:extLst>
              <a:ext uri="{FF2B5EF4-FFF2-40B4-BE49-F238E27FC236}">
                <a16:creationId xmlns:a16="http://schemas.microsoft.com/office/drawing/2014/main" xmlns="" id="{9359D27D-309F-469A-9A1F-478583F584B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0" name="Line 455">
            <a:extLst>
              <a:ext uri="{FF2B5EF4-FFF2-40B4-BE49-F238E27FC236}">
                <a16:creationId xmlns:a16="http://schemas.microsoft.com/office/drawing/2014/main" xmlns="" id="{F97089FD-AAA0-471E-9B59-783D40535E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1" name="Line 456">
            <a:extLst>
              <a:ext uri="{FF2B5EF4-FFF2-40B4-BE49-F238E27FC236}">
                <a16:creationId xmlns:a16="http://schemas.microsoft.com/office/drawing/2014/main" xmlns="" id="{3488A03B-D6A8-4F33-98DF-C560312242E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762" name="Group 457">
          <a:extLst>
            <a:ext uri="{FF2B5EF4-FFF2-40B4-BE49-F238E27FC236}">
              <a16:creationId xmlns:a16="http://schemas.microsoft.com/office/drawing/2014/main" xmlns="" id="{5340D65D-4FA2-4E26-9971-66485D906AC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763" name="Line 458">
            <a:extLst>
              <a:ext uri="{FF2B5EF4-FFF2-40B4-BE49-F238E27FC236}">
                <a16:creationId xmlns:a16="http://schemas.microsoft.com/office/drawing/2014/main" xmlns="" id="{3FBC3F06-FA68-4CF7-8D92-7D7A676CDBC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4" name="Line 459">
            <a:extLst>
              <a:ext uri="{FF2B5EF4-FFF2-40B4-BE49-F238E27FC236}">
                <a16:creationId xmlns:a16="http://schemas.microsoft.com/office/drawing/2014/main" xmlns="" id="{F42D31B3-E5C7-4411-92E3-D7DDE643C3A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5" name="Line 460">
            <a:extLst>
              <a:ext uri="{FF2B5EF4-FFF2-40B4-BE49-F238E27FC236}">
                <a16:creationId xmlns:a16="http://schemas.microsoft.com/office/drawing/2014/main" xmlns="" id="{93140283-3E93-422D-8838-316C971145F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766" name="Group 461">
          <a:extLst>
            <a:ext uri="{FF2B5EF4-FFF2-40B4-BE49-F238E27FC236}">
              <a16:creationId xmlns:a16="http://schemas.microsoft.com/office/drawing/2014/main" xmlns="" id="{B99B8656-0CA8-4FB0-8CB5-2FE5843CE96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767" name="Line 462">
            <a:extLst>
              <a:ext uri="{FF2B5EF4-FFF2-40B4-BE49-F238E27FC236}">
                <a16:creationId xmlns:a16="http://schemas.microsoft.com/office/drawing/2014/main" xmlns="" id="{54864F00-7188-4BA3-9E6E-E0DF26A8AA0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8" name="Line 463">
            <a:extLst>
              <a:ext uri="{FF2B5EF4-FFF2-40B4-BE49-F238E27FC236}">
                <a16:creationId xmlns:a16="http://schemas.microsoft.com/office/drawing/2014/main" xmlns="" id="{76B7D3DC-1CCE-4AC0-9C75-994D0C9580C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9" name="Line 464">
            <a:extLst>
              <a:ext uri="{FF2B5EF4-FFF2-40B4-BE49-F238E27FC236}">
                <a16:creationId xmlns:a16="http://schemas.microsoft.com/office/drawing/2014/main" xmlns="" id="{59CA45D7-B2B9-484A-B1BC-6558D7C864E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770" name="Group 465">
          <a:extLst>
            <a:ext uri="{FF2B5EF4-FFF2-40B4-BE49-F238E27FC236}">
              <a16:creationId xmlns:a16="http://schemas.microsoft.com/office/drawing/2014/main" xmlns="" id="{27705720-04A1-4BD8-8805-D41312707F8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771" name="Line 466">
            <a:extLst>
              <a:ext uri="{FF2B5EF4-FFF2-40B4-BE49-F238E27FC236}">
                <a16:creationId xmlns:a16="http://schemas.microsoft.com/office/drawing/2014/main" xmlns="" id="{1BC029BD-8C24-4D77-98BA-255A5AAAA2D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2" name="Line 467">
            <a:extLst>
              <a:ext uri="{FF2B5EF4-FFF2-40B4-BE49-F238E27FC236}">
                <a16:creationId xmlns:a16="http://schemas.microsoft.com/office/drawing/2014/main" xmlns="" id="{D64BCD13-D20A-4212-83DA-D6343B5E058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3" name="Line 468">
            <a:extLst>
              <a:ext uri="{FF2B5EF4-FFF2-40B4-BE49-F238E27FC236}">
                <a16:creationId xmlns:a16="http://schemas.microsoft.com/office/drawing/2014/main" xmlns="" id="{1414B52A-CFC8-4C4F-8EA4-EED1B9CD461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774" name="Group 469">
          <a:extLst>
            <a:ext uri="{FF2B5EF4-FFF2-40B4-BE49-F238E27FC236}">
              <a16:creationId xmlns:a16="http://schemas.microsoft.com/office/drawing/2014/main" xmlns="" id="{37B865F7-A271-4C58-8B50-2F65454ED2A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775" name="Line 470">
            <a:extLst>
              <a:ext uri="{FF2B5EF4-FFF2-40B4-BE49-F238E27FC236}">
                <a16:creationId xmlns:a16="http://schemas.microsoft.com/office/drawing/2014/main" xmlns="" id="{F2E04C02-8389-41BF-B593-3690B154681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6" name="Line 471">
            <a:extLst>
              <a:ext uri="{FF2B5EF4-FFF2-40B4-BE49-F238E27FC236}">
                <a16:creationId xmlns:a16="http://schemas.microsoft.com/office/drawing/2014/main" xmlns="" id="{6DF599A3-B14E-4B26-BBE0-B27F473F806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7" name="Line 472">
            <a:extLst>
              <a:ext uri="{FF2B5EF4-FFF2-40B4-BE49-F238E27FC236}">
                <a16:creationId xmlns:a16="http://schemas.microsoft.com/office/drawing/2014/main" xmlns="" id="{9752418C-0D50-4EF3-BA96-CB712968841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778" name="Group 473">
          <a:extLst>
            <a:ext uri="{FF2B5EF4-FFF2-40B4-BE49-F238E27FC236}">
              <a16:creationId xmlns:a16="http://schemas.microsoft.com/office/drawing/2014/main" xmlns="" id="{9114C399-347B-4B2E-9356-86E0AEA66C9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779" name="Line 474">
            <a:extLst>
              <a:ext uri="{FF2B5EF4-FFF2-40B4-BE49-F238E27FC236}">
                <a16:creationId xmlns:a16="http://schemas.microsoft.com/office/drawing/2014/main" xmlns="" id="{B5C58EB7-D1A7-41BD-80FF-8D7F8881A65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0" name="Line 475">
            <a:extLst>
              <a:ext uri="{FF2B5EF4-FFF2-40B4-BE49-F238E27FC236}">
                <a16:creationId xmlns:a16="http://schemas.microsoft.com/office/drawing/2014/main" xmlns="" id="{C9EFED41-5682-41D4-A894-5C83925F154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1" name="Line 476">
            <a:extLst>
              <a:ext uri="{FF2B5EF4-FFF2-40B4-BE49-F238E27FC236}">
                <a16:creationId xmlns:a16="http://schemas.microsoft.com/office/drawing/2014/main" xmlns="" id="{134628A0-034E-4D88-B52A-CBC04D9422A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782" name="Group 477">
          <a:extLst>
            <a:ext uri="{FF2B5EF4-FFF2-40B4-BE49-F238E27FC236}">
              <a16:creationId xmlns:a16="http://schemas.microsoft.com/office/drawing/2014/main" xmlns="" id="{F1AA8E54-C566-42CD-95BA-49F598767B3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783" name="Line 478">
            <a:extLst>
              <a:ext uri="{FF2B5EF4-FFF2-40B4-BE49-F238E27FC236}">
                <a16:creationId xmlns:a16="http://schemas.microsoft.com/office/drawing/2014/main" xmlns="" id="{7E8C4DDF-06C4-41E2-921D-EC1AB9FBACF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4" name="Line 479">
            <a:extLst>
              <a:ext uri="{FF2B5EF4-FFF2-40B4-BE49-F238E27FC236}">
                <a16:creationId xmlns:a16="http://schemas.microsoft.com/office/drawing/2014/main" xmlns="" id="{3F1EFCDA-BDCA-4CDC-8DFF-A34BE8B2763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5" name="Line 480">
            <a:extLst>
              <a:ext uri="{FF2B5EF4-FFF2-40B4-BE49-F238E27FC236}">
                <a16:creationId xmlns:a16="http://schemas.microsoft.com/office/drawing/2014/main" xmlns="" id="{9F7E3FD2-8C98-4795-BF4A-42D28EA9278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786" name="Group 481">
          <a:extLst>
            <a:ext uri="{FF2B5EF4-FFF2-40B4-BE49-F238E27FC236}">
              <a16:creationId xmlns:a16="http://schemas.microsoft.com/office/drawing/2014/main" xmlns="" id="{90009980-EB04-40F8-9619-0589FFCB8C6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787" name="Line 482">
            <a:extLst>
              <a:ext uri="{FF2B5EF4-FFF2-40B4-BE49-F238E27FC236}">
                <a16:creationId xmlns:a16="http://schemas.microsoft.com/office/drawing/2014/main" xmlns="" id="{1B263789-E2E5-4CA8-AD8C-F5465C6CA40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8" name="Line 483">
            <a:extLst>
              <a:ext uri="{FF2B5EF4-FFF2-40B4-BE49-F238E27FC236}">
                <a16:creationId xmlns:a16="http://schemas.microsoft.com/office/drawing/2014/main" xmlns="" id="{637CDA5B-CAC7-4748-97AC-ACE76AA8D21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9" name="Line 484">
            <a:extLst>
              <a:ext uri="{FF2B5EF4-FFF2-40B4-BE49-F238E27FC236}">
                <a16:creationId xmlns:a16="http://schemas.microsoft.com/office/drawing/2014/main" xmlns="" id="{BAF69249-ACF6-4706-AADA-16B9E9B9872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790" name="Group 485">
          <a:extLst>
            <a:ext uri="{FF2B5EF4-FFF2-40B4-BE49-F238E27FC236}">
              <a16:creationId xmlns:a16="http://schemas.microsoft.com/office/drawing/2014/main" xmlns="" id="{568AA9E3-A9BF-4936-86B8-F7137AD73A7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791" name="Line 486">
            <a:extLst>
              <a:ext uri="{FF2B5EF4-FFF2-40B4-BE49-F238E27FC236}">
                <a16:creationId xmlns:a16="http://schemas.microsoft.com/office/drawing/2014/main" xmlns="" id="{376338FA-A986-4DA2-9F71-DD69EFC9B80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92" name="Line 487">
            <a:extLst>
              <a:ext uri="{FF2B5EF4-FFF2-40B4-BE49-F238E27FC236}">
                <a16:creationId xmlns:a16="http://schemas.microsoft.com/office/drawing/2014/main" xmlns="" id="{256BC3A7-217B-487C-8982-6351CE469D6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93" name="Line 488">
            <a:extLst>
              <a:ext uri="{FF2B5EF4-FFF2-40B4-BE49-F238E27FC236}">
                <a16:creationId xmlns:a16="http://schemas.microsoft.com/office/drawing/2014/main" xmlns="" id="{6B5B4D87-B96A-4E00-B9C1-3B1FC89736B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794" name="Group 489">
          <a:extLst>
            <a:ext uri="{FF2B5EF4-FFF2-40B4-BE49-F238E27FC236}">
              <a16:creationId xmlns:a16="http://schemas.microsoft.com/office/drawing/2014/main" xmlns="" id="{5166D234-289B-4619-8FAA-3557B23F0FC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795" name="Line 490">
            <a:extLst>
              <a:ext uri="{FF2B5EF4-FFF2-40B4-BE49-F238E27FC236}">
                <a16:creationId xmlns:a16="http://schemas.microsoft.com/office/drawing/2014/main" xmlns="" id="{F3162715-BA36-49A7-9596-A18CFB4F97D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96" name="Line 491">
            <a:extLst>
              <a:ext uri="{FF2B5EF4-FFF2-40B4-BE49-F238E27FC236}">
                <a16:creationId xmlns:a16="http://schemas.microsoft.com/office/drawing/2014/main" xmlns="" id="{078B86E0-2675-4FDB-AC94-719B468F795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97" name="Line 492">
            <a:extLst>
              <a:ext uri="{FF2B5EF4-FFF2-40B4-BE49-F238E27FC236}">
                <a16:creationId xmlns:a16="http://schemas.microsoft.com/office/drawing/2014/main" xmlns="" id="{35F665D5-4F9B-4483-B8F1-1811B10ADAD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798" name="Group 493">
          <a:extLst>
            <a:ext uri="{FF2B5EF4-FFF2-40B4-BE49-F238E27FC236}">
              <a16:creationId xmlns:a16="http://schemas.microsoft.com/office/drawing/2014/main" xmlns="" id="{9BFB6473-9D04-4FFE-9BBE-3BAE07F51B0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799" name="Line 494">
            <a:extLst>
              <a:ext uri="{FF2B5EF4-FFF2-40B4-BE49-F238E27FC236}">
                <a16:creationId xmlns:a16="http://schemas.microsoft.com/office/drawing/2014/main" xmlns="" id="{0216D1F6-7F70-40E9-9C12-45C9D7936E8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0" name="Line 495">
            <a:extLst>
              <a:ext uri="{FF2B5EF4-FFF2-40B4-BE49-F238E27FC236}">
                <a16:creationId xmlns:a16="http://schemas.microsoft.com/office/drawing/2014/main" xmlns="" id="{1454588D-1437-4EE4-968F-28576A5CC19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1" name="Line 496">
            <a:extLst>
              <a:ext uri="{FF2B5EF4-FFF2-40B4-BE49-F238E27FC236}">
                <a16:creationId xmlns:a16="http://schemas.microsoft.com/office/drawing/2014/main" xmlns="" id="{B89EB82B-5256-4DD2-AE8A-C8D22499E32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802" name="Group 497">
          <a:extLst>
            <a:ext uri="{FF2B5EF4-FFF2-40B4-BE49-F238E27FC236}">
              <a16:creationId xmlns:a16="http://schemas.microsoft.com/office/drawing/2014/main" xmlns="" id="{7D6ACA8A-E86A-4189-83DD-E6188EEFE8D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803" name="Line 498">
            <a:extLst>
              <a:ext uri="{FF2B5EF4-FFF2-40B4-BE49-F238E27FC236}">
                <a16:creationId xmlns:a16="http://schemas.microsoft.com/office/drawing/2014/main" xmlns="" id="{5975B35C-9C56-45F8-BBED-E0DEF3ABB1B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4" name="Line 499">
            <a:extLst>
              <a:ext uri="{FF2B5EF4-FFF2-40B4-BE49-F238E27FC236}">
                <a16:creationId xmlns:a16="http://schemas.microsoft.com/office/drawing/2014/main" xmlns="" id="{CABDBD52-21B4-4DFA-9703-7E27B53BFD0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5" name="Line 500">
            <a:extLst>
              <a:ext uri="{FF2B5EF4-FFF2-40B4-BE49-F238E27FC236}">
                <a16:creationId xmlns:a16="http://schemas.microsoft.com/office/drawing/2014/main" xmlns="" id="{DB05F2AB-B773-4B08-8BEF-5F98C5DB933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806" name="Group 501">
          <a:extLst>
            <a:ext uri="{FF2B5EF4-FFF2-40B4-BE49-F238E27FC236}">
              <a16:creationId xmlns:a16="http://schemas.microsoft.com/office/drawing/2014/main" xmlns="" id="{47681D91-6F00-4AF9-B93F-47124FB1A92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807" name="Line 502">
            <a:extLst>
              <a:ext uri="{FF2B5EF4-FFF2-40B4-BE49-F238E27FC236}">
                <a16:creationId xmlns:a16="http://schemas.microsoft.com/office/drawing/2014/main" xmlns="" id="{EC736D1E-4DC5-4ED6-9F79-B59A52A0C60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8" name="Line 503">
            <a:extLst>
              <a:ext uri="{FF2B5EF4-FFF2-40B4-BE49-F238E27FC236}">
                <a16:creationId xmlns:a16="http://schemas.microsoft.com/office/drawing/2014/main" xmlns="" id="{4BB3C7C3-BEF0-40CB-BC36-CF5949D3087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9" name="Line 504">
            <a:extLst>
              <a:ext uri="{FF2B5EF4-FFF2-40B4-BE49-F238E27FC236}">
                <a16:creationId xmlns:a16="http://schemas.microsoft.com/office/drawing/2014/main" xmlns="" id="{F0C973AD-5F06-48DF-B4A8-6E89C09706A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810" name="Group 505">
          <a:extLst>
            <a:ext uri="{FF2B5EF4-FFF2-40B4-BE49-F238E27FC236}">
              <a16:creationId xmlns:a16="http://schemas.microsoft.com/office/drawing/2014/main" xmlns="" id="{0FD11DF8-D428-4817-A145-C96A8D19CDD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811" name="Line 506">
            <a:extLst>
              <a:ext uri="{FF2B5EF4-FFF2-40B4-BE49-F238E27FC236}">
                <a16:creationId xmlns:a16="http://schemas.microsoft.com/office/drawing/2014/main" xmlns="" id="{F02BCC38-9DCC-49BD-9C7C-8A7CC48E33A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2" name="Line 507">
            <a:extLst>
              <a:ext uri="{FF2B5EF4-FFF2-40B4-BE49-F238E27FC236}">
                <a16:creationId xmlns:a16="http://schemas.microsoft.com/office/drawing/2014/main" xmlns="" id="{8A4DBF8C-221C-4B60-860A-FA98F5C4029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3" name="Line 508">
            <a:extLst>
              <a:ext uri="{FF2B5EF4-FFF2-40B4-BE49-F238E27FC236}">
                <a16:creationId xmlns:a16="http://schemas.microsoft.com/office/drawing/2014/main" xmlns="" id="{0F4F5150-E4F8-42FD-A3BD-FE6CA6900A3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814" name="Group 509">
          <a:extLst>
            <a:ext uri="{FF2B5EF4-FFF2-40B4-BE49-F238E27FC236}">
              <a16:creationId xmlns:a16="http://schemas.microsoft.com/office/drawing/2014/main" xmlns="" id="{0F643E3D-9BDB-4453-AB3C-597118AB424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815" name="Line 510">
            <a:extLst>
              <a:ext uri="{FF2B5EF4-FFF2-40B4-BE49-F238E27FC236}">
                <a16:creationId xmlns:a16="http://schemas.microsoft.com/office/drawing/2014/main" xmlns="" id="{6C8AE080-BE67-4AE1-BA7E-16617FE2A2A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6" name="Line 511">
            <a:extLst>
              <a:ext uri="{FF2B5EF4-FFF2-40B4-BE49-F238E27FC236}">
                <a16:creationId xmlns:a16="http://schemas.microsoft.com/office/drawing/2014/main" xmlns="" id="{C03F81B5-CC4A-4169-97A3-72393E2194B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7" name="Line 512">
            <a:extLst>
              <a:ext uri="{FF2B5EF4-FFF2-40B4-BE49-F238E27FC236}">
                <a16:creationId xmlns:a16="http://schemas.microsoft.com/office/drawing/2014/main" xmlns="" id="{32834BBA-CEF2-40DF-AF5F-F3A57CF17D6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818" name="Group 513">
          <a:extLst>
            <a:ext uri="{FF2B5EF4-FFF2-40B4-BE49-F238E27FC236}">
              <a16:creationId xmlns:a16="http://schemas.microsoft.com/office/drawing/2014/main" xmlns="" id="{CAEB5C77-7DA9-4252-BB51-6229AD6B709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819" name="Line 514">
            <a:extLst>
              <a:ext uri="{FF2B5EF4-FFF2-40B4-BE49-F238E27FC236}">
                <a16:creationId xmlns:a16="http://schemas.microsoft.com/office/drawing/2014/main" xmlns="" id="{F660DC0E-17CB-443C-8194-540D6FF7DCC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0" name="Line 515">
            <a:extLst>
              <a:ext uri="{FF2B5EF4-FFF2-40B4-BE49-F238E27FC236}">
                <a16:creationId xmlns:a16="http://schemas.microsoft.com/office/drawing/2014/main" xmlns="" id="{776F088C-9BFF-4454-BBF2-F176D8A8E16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1" name="Line 516">
            <a:extLst>
              <a:ext uri="{FF2B5EF4-FFF2-40B4-BE49-F238E27FC236}">
                <a16:creationId xmlns:a16="http://schemas.microsoft.com/office/drawing/2014/main" xmlns="" id="{A41D7DF2-E0AE-469C-A511-84F1F517805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822" name="Group 517">
          <a:extLst>
            <a:ext uri="{FF2B5EF4-FFF2-40B4-BE49-F238E27FC236}">
              <a16:creationId xmlns:a16="http://schemas.microsoft.com/office/drawing/2014/main" xmlns="" id="{CAB27F56-16B3-4533-BC48-D748770FEA4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823" name="Line 518">
            <a:extLst>
              <a:ext uri="{FF2B5EF4-FFF2-40B4-BE49-F238E27FC236}">
                <a16:creationId xmlns:a16="http://schemas.microsoft.com/office/drawing/2014/main" xmlns="" id="{6687EE0B-0AAA-42C7-880F-AA5BA369A84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4" name="Line 519">
            <a:extLst>
              <a:ext uri="{FF2B5EF4-FFF2-40B4-BE49-F238E27FC236}">
                <a16:creationId xmlns:a16="http://schemas.microsoft.com/office/drawing/2014/main" xmlns="" id="{42792708-9197-49DB-A78F-75BE323EA83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5" name="Line 520">
            <a:extLst>
              <a:ext uri="{FF2B5EF4-FFF2-40B4-BE49-F238E27FC236}">
                <a16:creationId xmlns:a16="http://schemas.microsoft.com/office/drawing/2014/main" xmlns="" id="{75FFE5C2-2DF6-47E4-9224-BB7AA02667C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826" name="Group 521">
          <a:extLst>
            <a:ext uri="{FF2B5EF4-FFF2-40B4-BE49-F238E27FC236}">
              <a16:creationId xmlns:a16="http://schemas.microsoft.com/office/drawing/2014/main" xmlns="" id="{3618F74D-44DF-4F80-8BC4-A323F8194CB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827" name="Line 522">
            <a:extLst>
              <a:ext uri="{FF2B5EF4-FFF2-40B4-BE49-F238E27FC236}">
                <a16:creationId xmlns:a16="http://schemas.microsoft.com/office/drawing/2014/main" xmlns="" id="{3F6D27A8-C2E6-496D-9876-150FC2C50A6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8" name="Line 523">
            <a:extLst>
              <a:ext uri="{FF2B5EF4-FFF2-40B4-BE49-F238E27FC236}">
                <a16:creationId xmlns:a16="http://schemas.microsoft.com/office/drawing/2014/main" xmlns="" id="{6F70F167-5E21-4330-BB5D-0837DA055C5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9" name="Line 524">
            <a:extLst>
              <a:ext uri="{FF2B5EF4-FFF2-40B4-BE49-F238E27FC236}">
                <a16:creationId xmlns:a16="http://schemas.microsoft.com/office/drawing/2014/main" xmlns="" id="{03E4301C-912B-4E9E-99EF-F69FC3D397A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830" name="Group 525">
          <a:extLst>
            <a:ext uri="{FF2B5EF4-FFF2-40B4-BE49-F238E27FC236}">
              <a16:creationId xmlns:a16="http://schemas.microsoft.com/office/drawing/2014/main" xmlns="" id="{9F1FF9D9-C812-4B3D-AF21-A363C3CCD84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831" name="Line 526">
            <a:extLst>
              <a:ext uri="{FF2B5EF4-FFF2-40B4-BE49-F238E27FC236}">
                <a16:creationId xmlns:a16="http://schemas.microsoft.com/office/drawing/2014/main" xmlns="" id="{C8175C46-0F01-4FF5-8E60-467ED373303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32" name="Line 527">
            <a:extLst>
              <a:ext uri="{FF2B5EF4-FFF2-40B4-BE49-F238E27FC236}">
                <a16:creationId xmlns:a16="http://schemas.microsoft.com/office/drawing/2014/main" xmlns="" id="{24EDE1B6-64E5-4CB1-9453-2239040E30B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33" name="Line 528">
            <a:extLst>
              <a:ext uri="{FF2B5EF4-FFF2-40B4-BE49-F238E27FC236}">
                <a16:creationId xmlns:a16="http://schemas.microsoft.com/office/drawing/2014/main" xmlns="" id="{DE5124F1-0D3F-4B8E-9BF5-A9DCE29A1B5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834" name="Group 529">
          <a:extLst>
            <a:ext uri="{FF2B5EF4-FFF2-40B4-BE49-F238E27FC236}">
              <a16:creationId xmlns:a16="http://schemas.microsoft.com/office/drawing/2014/main" xmlns="" id="{C6325B2B-1672-4B00-A234-EF975A7103C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835" name="Line 530">
            <a:extLst>
              <a:ext uri="{FF2B5EF4-FFF2-40B4-BE49-F238E27FC236}">
                <a16:creationId xmlns:a16="http://schemas.microsoft.com/office/drawing/2014/main" xmlns="" id="{FD790EDC-A652-4DDE-AB1C-B8CC883A359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36" name="Line 531">
            <a:extLst>
              <a:ext uri="{FF2B5EF4-FFF2-40B4-BE49-F238E27FC236}">
                <a16:creationId xmlns:a16="http://schemas.microsoft.com/office/drawing/2014/main" xmlns="" id="{041FF54E-FFD6-44B4-A28D-671E56A0913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37" name="Line 532">
            <a:extLst>
              <a:ext uri="{FF2B5EF4-FFF2-40B4-BE49-F238E27FC236}">
                <a16:creationId xmlns:a16="http://schemas.microsoft.com/office/drawing/2014/main" xmlns="" id="{DDDADBA7-CA34-4F53-A5BA-F07E21E9DBA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838" name="Group 533">
          <a:extLst>
            <a:ext uri="{FF2B5EF4-FFF2-40B4-BE49-F238E27FC236}">
              <a16:creationId xmlns:a16="http://schemas.microsoft.com/office/drawing/2014/main" xmlns="" id="{160973F3-7005-4182-BD9E-135BE929209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839" name="Line 534">
            <a:extLst>
              <a:ext uri="{FF2B5EF4-FFF2-40B4-BE49-F238E27FC236}">
                <a16:creationId xmlns:a16="http://schemas.microsoft.com/office/drawing/2014/main" xmlns="" id="{5E646D0A-A1A3-4288-81DC-5381FE3EB5D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0" name="Line 535">
            <a:extLst>
              <a:ext uri="{FF2B5EF4-FFF2-40B4-BE49-F238E27FC236}">
                <a16:creationId xmlns:a16="http://schemas.microsoft.com/office/drawing/2014/main" xmlns="" id="{4327E67F-6863-4AF1-8BD2-04482A23FD5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1" name="Line 536">
            <a:extLst>
              <a:ext uri="{FF2B5EF4-FFF2-40B4-BE49-F238E27FC236}">
                <a16:creationId xmlns:a16="http://schemas.microsoft.com/office/drawing/2014/main" xmlns="" id="{072E7F18-11CB-4E56-9F5F-BB167D2890B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842" name="Group 537">
          <a:extLst>
            <a:ext uri="{FF2B5EF4-FFF2-40B4-BE49-F238E27FC236}">
              <a16:creationId xmlns:a16="http://schemas.microsoft.com/office/drawing/2014/main" xmlns="" id="{EAA508BD-14FE-4F92-81FF-501FDE5AB6B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843" name="Line 538">
            <a:extLst>
              <a:ext uri="{FF2B5EF4-FFF2-40B4-BE49-F238E27FC236}">
                <a16:creationId xmlns:a16="http://schemas.microsoft.com/office/drawing/2014/main" xmlns="" id="{E2F05AC2-1EE4-410A-903D-E1139C0146B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4" name="Line 539">
            <a:extLst>
              <a:ext uri="{FF2B5EF4-FFF2-40B4-BE49-F238E27FC236}">
                <a16:creationId xmlns:a16="http://schemas.microsoft.com/office/drawing/2014/main" xmlns="" id="{656FC8F3-DFDA-4D9D-A5E6-E71B07255A2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5" name="Line 540">
            <a:extLst>
              <a:ext uri="{FF2B5EF4-FFF2-40B4-BE49-F238E27FC236}">
                <a16:creationId xmlns:a16="http://schemas.microsoft.com/office/drawing/2014/main" xmlns="" id="{DA166264-ABFF-4347-A9EF-A620123E998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846" name="Group 541">
          <a:extLst>
            <a:ext uri="{FF2B5EF4-FFF2-40B4-BE49-F238E27FC236}">
              <a16:creationId xmlns:a16="http://schemas.microsoft.com/office/drawing/2014/main" xmlns="" id="{F0ED2DC5-E2C2-45A9-88E7-E9E172844C1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847" name="Line 542">
            <a:extLst>
              <a:ext uri="{FF2B5EF4-FFF2-40B4-BE49-F238E27FC236}">
                <a16:creationId xmlns:a16="http://schemas.microsoft.com/office/drawing/2014/main" xmlns="" id="{CD00A33D-8DBA-4A17-B635-CEB2C0A0C05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8" name="Line 543">
            <a:extLst>
              <a:ext uri="{FF2B5EF4-FFF2-40B4-BE49-F238E27FC236}">
                <a16:creationId xmlns:a16="http://schemas.microsoft.com/office/drawing/2014/main" xmlns="" id="{22CC9CC3-5297-4993-BEFE-A95137431B4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9" name="Line 544">
            <a:extLst>
              <a:ext uri="{FF2B5EF4-FFF2-40B4-BE49-F238E27FC236}">
                <a16:creationId xmlns:a16="http://schemas.microsoft.com/office/drawing/2014/main" xmlns="" id="{5F7226BA-A07F-4960-83DD-5EC0D03E810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850" name="Group 545">
          <a:extLst>
            <a:ext uri="{FF2B5EF4-FFF2-40B4-BE49-F238E27FC236}">
              <a16:creationId xmlns:a16="http://schemas.microsoft.com/office/drawing/2014/main" xmlns="" id="{0339135B-A4B3-4278-9E95-757C0EC7396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851" name="Line 546">
            <a:extLst>
              <a:ext uri="{FF2B5EF4-FFF2-40B4-BE49-F238E27FC236}">
                <a16:creationId xmlns:a16="http://schemas.microsoft.com/office/drawing/2014/main" xmlns="" id="{70D2E9A7-0965-4BC1-A3CA-766612C3A3A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2" name="Line 547">
            <a:extLst>
              <a:ext uri="{FF2B5EF4-FFF2-40B4-BE49-F238E27FC236}">
                <a16:creationId xmlns:a16="http://schemas.microsoft.com/office/drawing/2014/main" xmlns="" id="{905165B9-3492-4F8D-B00D-BB3D2F9712B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3" name="Line 548">
            <a:extLst>
              <a:ext uri="{FF2B5EF4-FFF2-40B4-BE49-F238E27FC236}">
                <a16:creationId xmlns:a16="http://schemas.microsoft.com/office/drawing/2014/main" xmlns="" id="{8106F1F8-83C9-4E15-A173-4D9D018794B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854" name="Group 549">
          <a:extLst>
            <a:ext uri="{FF2B5EF4-FFF2-40B4-BE49-F238E27FC236}">
              <a16:creationId xmlns:a16="http://schemas.microsoft.com/office/drawing/2014/main" xmlns="" id="{368C1693-DD18-42B7-A7C5-04E07C0EDFD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855" name="Line 550">
            <a:extLst>
              <a:ext uri="{FF2B5EF4-FFF2-40B4-BE49-F238E27FC236}">
                <a16:creationId xmlns:a16="http://schemas.microsoft.com/office/drawing/2014/main" xmlns="" id="{4D89D433-9EEE-4565-80D0-27771CF99B8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6" name="Line 551">
            <a:extLst>
              <a:ext uri="{FF2B5EF4-FFF2-40B4-BE49-F238E27FC236}">
                <a16:creationId xmlns:a16="http://schemas.microsoft.com/office/drawing/2014/main" xmlns="" id="{6F8465BB-8EA1-42A7-876D-CF3B8B35C1C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7" name="Line 552">
            <a:extLst>
              <a:ext uri="{FF2B5EF4-FFF2-40B4-BE49-F238E27FC236}">
                <a16:creationId xmlns:a16="http://schemas.microsoft.com/office/drawing/2014/main" xmlns="" id="{B307464F-1063-44B3-B6D2-4B2B822CAC1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858" name="Group 553">
          <a:extLst>
            <a:ext uri="{FF2B5EF4-FFF2-40B4-BE49-F238E27FC236}">
              <a16:creationId xmlns:a16="http://schemas.microsoft.com/office/drawing/2014/main" xmlns="" id="{533E038D-2669-4199-8600-5449E5A936A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859" name="Line 554">
            <a:extLst>
              <a:ext uri="{FF2B5EF4-FFF2-40B4-BE49-F238E27FC236}">
                <a16:creationId xmlns:a16="http://schemas.microsoft.com/office/drawing/2014/main" xmlns="" id="{A5C741FD-F07C-4C67-A6BB-6B1A456D6B2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0" name="Line 555">
            <a:extLst>
              <a:ext uri="{FF2B5EF4-FFF2-40B4-BE49-F238E27FC236}">
                <a16:creationId xmlns:a16="http://schemas.microsoft.com/office/drawing/2014/main" xmlns="" id="{EC6D8729-8904-4625-A48E-FC213EBC7BE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1" name="Line 556">
            <a:extLst>
              <a:ext uri="{FF2B5EF4-FFF2-40B4-BE49-F238E27FC236}">
                <a16:creationId xmlns:a16="http://schemas.microsoft.com/office/drawing/2014/main" xmlns="" id="{AD6D3566-50CA-4F54-A01E-6C42BDBC263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862" name="Group 557">
          <a:extLst>
            <a:ext uri="{FF2B5EF4-FFF2-40B4-BE49-F238E27FC236}">
              <a16:creationId xmlns:a16="http://schemas.microsoft.com/office/drawing/2014/main" xmlns="" id="{157B4609-BA93-495B-9EF5-7C728C59425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863" name="Line 558">
            <a:extLst>
              <a:ext uri="{FF2B5EF4-FFF2-40B4-BE49-F238E27FC236}">
                <a16:creationId xmlns:a16="http://schemas.microsoft.com/office/drawing/2014/main" xmlns="" id="{126593F8-5943-466E-89CD-40815DC9547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4" name="Line 559">
            <a:extLst>
              <a:ext uri="{FF2B5EF4-FFF2-40B4-BE49-F238E27FC236}">
                <a16:creationId xmlns:a16="http://schemas.microsoft.com/office/drawing/2014/main" xmlns="" id="{9DD32455-5FC9-4A8D-A8CF-9E83302EA53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5" name="Line 560">
            <a:extLst>
              <a:ext uri="{FF2B5EF4-FFF2-40B4-BE49-F238E27FC236}">
                <a16:creationId xmlns:a16="http://schemas.microsoft.com/office/drawing/2014/main" xmlns="" id="{D960EAC6-F2C8-4CA5-9212-D8E9214DB36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866" name="Group 561">
          <a:extLst>
            <a:ext uri="{FF2B5EF4-FFF2-40B4-BE49-F238E27FC236}">
              <a16:creationId xmlns:a16="http://schemas.microsoft.com/office/drawing/2014/main" xmlns="" id="{54F7EE86-6B7E-4859-BDEB-9E3D4233477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867" name="Line 562">
            <a:extLst>
              <a:ext uri="{FF2B5EF4-FFF2-40B4-BE49-F238E27FC236}">
                <a16:creationId xmlns:a16="http://schemas.microsoft.com/office/drawing/2014/main" xmlns="" id="{C1223C2D-3235-438B-B85D-351B6AE47C6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8" name="Line 563">
            <a:extLst>
              <a:ext uri="{FF2B5EF4-FFF2-40B4-BE49-F238E27FC236}">
                <a16:creationId xmlns:a16="http://schemas.microsoft.com/office/drawing/2014/main" xmlns="" id="{806ACFCA-8813-473E-B80C-5A754DA4A21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9" name="Line 564">
            <a:extLst>
              <a:ext uri="{FF2B5EF4-FFF2-40B4-BE49-F238E27FC236}">
                <a16:creationId xmlns:a16="http://schemas.microsoft.com/office/drawing/2014/main" xmlns="" id="{F80B212A-2DB0-41AB-B8B8-A5EDF5854E2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870" name="Group 565">
          <a:extLst>
            <a:ext uri="{FF2B5EF4-FFF2-40B4-BE49-F238E27FC236}">
              <a16:creationId xmlns:a16="http://schemas.microsoft.com/office/drawing/2014/main" xmlns="" id="{855F8854-AA67-46FF-A018-02021C96391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871" name="Line 566">
            <a:extLst>
              <a:ext uri="{FF2B5EF4-FFF2-40B4-BE49-F238E27FC236}">
                <a16:creationId xmlns:a16="http://schemas.microsoft.com/office/drawing/2014/main" xmlns="" id="{22ADC20D-232C-4B9A-8787-E6BBB153446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2" name="Line 567">
            <a:extLst>
              <a:ext uri="{FF2B5EF4-FFF2-40B4-BE49-F238E27FC236}">
                <a16:creationId xmlns:a16="http://schemas.microsoft.com/office/drawing/2014/main" xmlns="" id="{DDE65E1A-5E2A-4D97-A558-1D1E22A5778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3" name="Line 568">
            <a:extLst>
              <a:ext uri="{FF2B5EF4-FFF2-40B4-BE49-F238E27FC236}">
                <a16:creationId xmlns:a16="http://schemas.microsoft.com/office/drawing/2014/main" xmlns="" id="{38675844-D208-4CC6-8D48-F3306DDC133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874" name="Group 569">
          <a:extLst>
            <a:ext uri="{FF2B5EF4-FFF2-40B4-BE49-F238E27FC236}">
              <a16:creationId xmlns:a16="http://schemas.microsoft.com/office/drawing/2014/main" xmlns="" id="{A584E7D7-5D06-4804-B78B-417FC242BBB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875" name="Line 570">
            <a:extLst>
              <a:ext uri="{FF2B5EF4-FFF2-40B4-BE49-F238E27FC236}">
                <a16:creationId xmlns:a16="http://schemas.microsoft.com/office/drawing/2014/main" xmlns="" id="{C70734DC-54BB-44F2-BBFC-4623061CAD0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6" name="Line 571">
            <a:extLst>
              <a:ext uri="{FF2B5EF4-FFF2-40B4-BE49-F238E27FC236}">
                <a16:creationId xmlns:a16="http://schemas.microsoft.com/office/drawing/2014/main" xmlns="" id="{55863E9D-8BC7-4DE6-AA73-C84B770D1B1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7" name="Line 572">
            <a:extLst>
              <a:ext uri="{FF2B5EF4-FFF2-40B4-BE49-F238E27FC236}">
                <a16:creationId xmlns:a16="http://schemas.microsoft.com/office/drawing/2014/main" xmlns="" id="{3B5E310C-F645-46F7-A9CA-0C8736BEFF7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878" name="Group 573">
          <a:extLst>
            <a:ext uri="{FF2B5EF4-FFF2-40B4-BE49-F238E27FC236}">
              <a16:creationId xmlns:a16="http://schemas.microsoft.com/office/drawing/2014/main" xmlns="" id="{10842C83-FC93-4E0F-9D04-1865676ED12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879" name="Line 574">
            <a:extLst>
              <a:ext uri="{FF2B5EF4-FFF2-40B4-BE49-F238E27FC236}">
                <a16:creationId xmlns:a16="http://schemas.microsoft.com/office/drawing/2014/main" xmlns="" id="{5E1858FB-7FD7-4EA6-B589-39E920330AC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0" name="Line 575">
            <a:extLst>
              <a:ext uri="{FF2B5EF4-FFF2-40B4-BE49-F238E27FC236}">
                <a16:creationId xmlns:a16="http://schemas.microsoft.com/office/drawing/2014/main" xmlns="" id="{EB3ABC8C-4523-4172-869F-E9F5867FD28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1" name="Line 576">
            <a:extLst>
              <a:ext uri="{FF2B5EF4-FFF2-40B4-BE49-F238E27FC236}">
                <a16:creationId xmlns:a16="http://schemas.microsoft.com/office/drawing/2014/main" xmlns="" id="{CD4DA01D-AFE7-4C86-BC44-478594224B8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882" name="Group 2881">
          <a:extLst>
            <a:ext uri="{FF2B5EF4-FFF2-40B4-BE49-F238E27FC236}">
              <a16:creationId xmlns:a16="http://schemas.microsoft.com/office/drawing/2014/main" xmlns="" id="{9E71384D-5671-415F-ACD3-13017BED21B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883" name="Line 386">
            <a:extLst>
              <a:ext uri="{FF2B5EF4-FFF2-40B4-BE49-F238E27FC236}">
                <a16:creationId xmlns:a16="http://schemas.microsoft.com/office/drawing/2014/main" xmlns="" id="{ED1971E0-FDA4-43E6-B125-FFC725F55C9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" name="Line 387">
            <a:extLst>
              <a:ext uri="{FF2B5EF4-FFF2-40B4-BE49-F238E27FC236}">
                <a16:creationId xmlns:a16="http://schemas.microsoft.com/office/drawing/2014/main" xmlns="" id="{51150853-BF64-46C6-B202-9B4ED0F8894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5" name="Line 388">
            <a:extLst>
              <a:ext uri="{FF2B5EF4-FFF2-40B4-BE49-F238E27FC236}">
                <a16:creationId xmlns:a16="http://schemas.microsoft.com/office/drawing/2014/main" xmlns="" id="{8328A39A-62D0-4E85-8590-DB5AA77ECB2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886" name="Group 2885">
          <a:extLst>
            <a:ext uri="{FF2B5EF4-FFF2-40B4-BE49-F238E27FC236}">
              <a16:creationId xmlns:a16="http://schemas.microsoft.com/office/drawing/2014/main" xmlns="" id="{E0F3C0D0-D0B5-4A38-8F41-7C3B57CBCFA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887" name="Line 390">
            <a:extLst>
              <a:ext uri="{FF2B5EF4-FFF2-40B4-BE49-F238E27FC236}">
                <a16:creationId xmlns:a16="http://schemas.microsoft.com/office/drawing/2014/main" xmlns="" id="{FBDC9A04-09FC-4F8E-9445-75DD1BD66AB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8" name="Line 391">
            <a:extLst>
              <a:ext uri="{FF2B5EF4-FFF2-40B4-BE49-F238E27FC236}">
                <a16:creationId xmlns:a16="http://schemas.microsoft.com/office/drawing/2014/main" xmlns="" id="{DCA6EB45-0E1A-4119-81FB-4DAC9AEE025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9" name="Line 392">
            <a:extLst>
              <a:ext uri="{FF2B5EF4-FFF2-40B4-BE49-F238E27FC236}">
                <a16:creationId xmlns:a16="http://schemas.microsoft.com/office/drawing/2014/main" xmlns="" id="{E86AA489-E163-4338-B6F0-684D581E373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890" name="Group 2889">
          <a:extLst>
            <a:ext uri="{FF2B5EF4-FFF2-40B4-BE49-F238E27FC236}">
              <a16:creationId xmlns:a16="http://schemas.microsoft.com/office/drawing/2014/main" xmlns="" id="{F6E5F433-EE92-42CD-8556-6563C4C1487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891" name="Line 394">
            <a:extLst>
              <a:ext uri="{FF2B5EF4-FFF2-40B4-BE49-F238E27FC236}">
                <a16:creationId xmlns:a16="http://schemas.microsoft.com/office/drawing/2014/main" xmlns="" id="{31C39322-A7D6-4CD2-A5FC-0975E125D48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2" name="Line 395">
            <a:extLst>
              <a:ext uri="{FF2B5EF4-FFF2-40B4-BE49-F238E27FC236}">
                <a16:creationId xmlns:a16="http://schemas.microsoft.com/office/drawing/2014/main" xmlns="" id="{384B2F16-0A42-4BA0-BE6A-740B81655BD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3" name="Line 396">
            <a:extLst>
              <a:ext uri="{FF2B5EF4-FFF2-40B4-BE49-F238E27FC236}">
                <a16:creationId xmlns:a16="http://schemas.microsoft.com/office/drawing/2014/main" xmlns="" id="{21BAF2A6-DB11-44A7-AA88-358FC8DA34F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894" name="Group 2893">
          <a:extLst>
            <a:ext uri="{FF2B5EF4-FFF2-40B4-BE49-F238E27FC236}">
              <a16:creationId xmlns:a16="http://schemas.microsoft.com/office/drawing/2014/main" xmlns="" id="{759BB2CE-BA23-43B6-9F9E-B84E514AE30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895" name="Line 398">
            <a:extLst>
              <a:ext uri="{FF2B5EF4-FFF2-40B4-BE49-F238E27FC236}">
                <a16:creationId xmlns:a16="http://schemas.microsoft.com/office/drawing/2014/main" xmlns="" id="{66CF1FB6-3868-4138-A047-7FB665AC20B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6" name="Line 399">
            <a:extLst>
              <a:ext uri="{FF2B5EF4-FFF2-40B4-BE49-F238E27FC236}">
                <a16:creationId xmlns:a16="http://schemas.microsoft.com/office/drawing/2014/main" xmlns="" id="{5298187D-7E70-422D-8245-376D2E7DBB7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7" name="Line 400">
            <a:extLst>
              <a:ext uri="{FF2B5EF4-FFF2-40B4-BE49-F238E27FC236}">
                <a16:creationId xmlns:a16="http://schemas.microsoft.com/office/drawing/2014/main" xmlns="" id="{688125E2-76C8-4D10-9DDF-E23C4B5F53C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898" name="Group 2897">
          <a:extLst>
            <a:ext uri="{FF2B5EF4-FFF2-40B4-BE49-F238E27FC236}">
              <a16:creationId xmlns:a16="http://schemas.microsoft.com/office/drawing/2014/main" xmlns="" id="{2B528D08-CC52-433B-8828-DF33A5CF0E9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899" name="Line 402">
            <a:extLst>
              <a:ext uri="{FF2B5EF4-FFF2-40B4-BE49-F238E27FC236}">
                <a16:creationId xmlns:a16="http://schemas.microsoft.com/office/drawing/2014/main" xmlns="" id="{BBB55FF8-845C-4059-86C0-0F1F1830BE2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0" name="Line 403">
            <a:extLst>
              <a:ext uri="{FF2B5EF4-FFF2-40B4-BE49-F238E27FC236}">
                <a16:creationId xmlns:a16="http://schemas.microsoft.com/office/drawing/2014/main" xmlns="" id="{02BE3311-70CF-4222-86AA-F9CDA0A469F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1" name="Line 404">
            <a:extLst>
              <a:ext uri="{FF2B5EF4-FFF2-40B4-BE49-F238E27FC236}">
                <a16:creationId xmlns:a16="http://schemas.microsoft.com/office/drawing/2014/main" xmlns="" id="{5C25BD8D-B0B3-41D8-B58F-A1DED28124A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902" name="Group 2901">
          <a:extLst>
            <a:ext uri="{FF2B5EF4-FFF2-40B4-BE49-F238E27FC236}">
              <a16:creationId xmlns:a16="http://schemas.microsoft.com/office/drawing/2014/main" xmlns="" id="{709254F2-6F2E-4483-BC5A-6A4FD8D6571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903" name="Line 406">
            <a:extLst>
              <a:ext uri="{FF2B5EF4-FFF2-40B4-BE49-F238E27FC236}">
                <a16:creationId xmlns:a16="http://schemas.microsoft.com/office/drawing/2014/main" xmlns="" id="{8F214A19-B480-4EC0-AB4A-88CD27BBFC0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4" name="Line 407">
            <a:extLst>
              <a:ext uri="{FF2B5EF4-FFF2-40B4-BE49-F238E27FC236}">
                <a16:creationId xmlns:a16="http://schemas.microsoft.com/office/drawing/2014/main" xmlns="" id="{A9BC85DC-0E2B-4EC3-82D4-3C5FA55750F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" name="Line 408">
            <a:extLst>
              <a:ext uri="{FF2B5EF4-FFF2-40B4-BE49-F238E27FC236}">
                <a16:creationId xmlns:a16="http://schemas.microsoft.com/office/drawing/2014/main" xmlns="" id="{F90A5BD4-4764-4102-9CB6-2EE1D179D80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906" name="Group 2905">
          <a:extLst>
            <a:ext uri="{FF2B5EF4-FFF2-40B4-BE49-F238E27FC236}">
              <a16:creationId xmlns:a16="http://schemas.microsoft.com/office/drawing/2014/main" xmlns="" id="{D6F1F532-AA8D-44D1-8AE0-93C89E88ADA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907" name="Line 410">
            <a:extLst>
              <a:ext uri="{FF2B5EF4-FFF2-40B4-BE49-F238E27FC236}">
                <a16:creationId xmlns:a16="http://schemas.microsoft.com/office/drawing/2014/main" xmlns="" id="{B4C4C0C0-AD50-4F57-BB92-4C5930EEDAE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8" name="Line 411">
            <a:extLst>
              <a:ext uri="{FF2B5EF4-FFF2-40B4-BE49-F238E27FC236}">
                <a16:creationId xmlns:a16="http://schemas.microsoft.com/office/drawing/2014/main" xmlns="" id="{7BB42D23-6824-43BE-93AD-40DCAD9AB70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9" name="Line 412">
            <a:extLst>
              <a:ext uri="{FF2B5EF4-FFF2-40B4-BE49-F238E27FC236}">
                <a16:creationId xmlns:a16="http://schemas.microsoft.com/office/drawing/2014/main" xmlns="" id="{97D6052B-3DA5-4DDC-ACC9-3CB11AD59CD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910" name="Group 2909">
          <a:extLst>
            <a:ext uri="{FF2B5EF4-FFF2-40B4-BE49-F238E27FC236}">
              <a16:creationId xmlns:a16="http://schemas.microsoft.com/office/drawing/2014/main" xmlns="" id="{87C2B609-98D1-48BC-B166-07C22FAFB19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911" name="Line 414">
            <a:extLst>
              <a:ext uri="{FF2B5EF4-FFF2-40B4-BE49-F238E27FC236}">
                <a16:creationId xmlns:a16="http://schemas.microsoft.com/office/drawing/2014/main" xmlns="" id="{BACEE290-DDA4-4E2D-9899-A14628EA253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2" name="Line 415">
            <a:extLst>
              <a:ext uri="{FF2B5EF4-FFF2-40B4-BE49-F238E27FC236}">
                <a16:creationId xmlns:a16="http://schemas.microsoft.com/office/drawing/2014/main" xmlns="" id="{DBEACD5C-BFCD-4872-B15D-2474A8B05C6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3" name="Line 416">
            <a:extLst>
              <a:ext uri="{FF2B5EF4-FFF2-40B4-BE49-F238E27FC236}">
                <a16:creationId xmlns:a16="http://schemas.microsoft.com/office/drawing/2014/main" xmlns="" id="{666E4362-0CD8-496F-922C-0380A630732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914" name="Group 2913">
          <a:extLst>
            <a:ext uri="{FF2B5EF4-FFF2-40B4-BE49-F238E27FC236}">
              <a16:creationId xmlns:a16="http://schemas.microsoft.com/office/drawing/2014/main" xmlns="" id="{93ADD223-DB7F-4FFE-9B3C-229BC4E2B32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915" name="Line 418">
            <a:extLst>
              <a:ext uri="{FF2B5EF4-FFF2-40B4-BE49-F238E27FC236}">
                <a16:creationId xmlns:a16="http://schemas.microsoft.com/office/drawing/2014/main" xmlns="" id="{F9C11DD1-4FD3-422F-A673-F958BFEA102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6" name="Line 419">
            <a:extLst>
              <a:ext uri="{FF2B5EF4-FFF2-40B4-BE49-F238E27FC236}">
                <a16:creationId xmlns:a16="http://schemas.microsoft.com/office/drawing/2014/main" xmlns="" id="{06712C51-E4E7-494F-95B4-D06A42B6D20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7" name="Line 420">
            <a:extLst>
              <a:ext uri="{FF2B5EF4-FFF2-40B4-BE49-F238E27FC236}">
                <a16:creationId xmlns:a16="http://schemas.microsoft.com/office/drawing/2014/main" xmlns="" id="{45D71345-F904-4CF7-AC97-AFF6D05BC8F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918" name="Group 2917">
          <a:extLst>
            <a:ext uri="{FF2B5EF4-FFF2-40B4-BE49-F238E27FC236}">
              <a16:creationId xmlns:a16="http://schemas.microsoft.com/office/drawing/2014/main" xmlns="" id="{374C0998-4129-48A9-BAEA-33E68D7C0F5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919" name="Line 422">
            <a:extLst>
              <a:ext uri="{FF2B5EF4-FFF2-40B4-BE49-F238E27FC236}">
                <a16:creationId xmlns:a16="http://schemas.microsoft.com/office/drawing/2014/main" xmlns="" id="{8A14931E-D7EE-4D90-A016-96229C0A38F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0" name="Line 423">
            <a:extLst>
              <a:ext uri="{FF2B5EF4-FFF2-40B4-BE49-F238E27FC236}">
                <a16:creationId xmlns:a16="http://schemas.microsoft.com/office/drawing/2014/main" xmlns="" id="{CD8155D1-4FAE-4CB2-8606-A9C848CB28A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1" name="Line 424">
            <a:extLst>
              <a:ext uri="{FF2B5EF4-FFF2-40B4-BE49-F238E27FC236}">
                <a16:creationId xmlns:a16="http://schemas.microsoft.com/office/drawing/2014/main" xmlns="" id="{61AE4A5C-3415-4874-AF0B-20CF39DAD20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922" name="Group 2921">
          <a:extLst>
            <a:ext uri="{FF2B5EF4-FFF2-40B4-BE49-F238E27FC236}">
              <a16:creationId xmlns:a16="http://schemas.microsoft.com/office/drawing/2014/main" xmlns="" id="{5F12D72D-7192-46F1-9636-9E2A9CB071F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923" name="Line 426">
            <a:extLst>
              <a:ext uri="{FF2B5EF4-FFF2-40B4-BE49-F238E27FC236}">
                <a16:creationId xmlns:a16="http://schemas.microsoft.com/office/drawing/2014/main" xmlns="" id="{A1021A98-2DCF-4652-A709-DDD836BE10B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4" name="Line 427">
            <a:extLst>
              <a:ext uri="{FF2B5EF4-FFF2-40B4-BE49-F238E27FC236}">
                <a16:creationId xmlns:a16="http://schemas.microsoft.com/office/drawing/2014/main" xmlns="" id="{78AC1FC7-7431-45FE-9F1E-671583FB170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5" name="Line 428">
            <a:extLst>
              <a:ext uri="{FF2B5EF4-FFF2-40B4-BE49-F238E27FC236}">
                <a16:creationId xmlns:a16="http://schemas.microsoft.com/office/drawing/2014/main" xmlns="" id="{1BDF20BC-1870-4800-890D-49EFFD9FA71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926" name="Group 2925">
          <a:extLst>
            <a:ext uri="{FF2B5EF4-FFF2-40B4-BE49-F238E27FC236}">
              <a16:creationId xmlns:a16="http://schemas.microsoft.com/office/drawing/2014/main" xmlns="" id="{072F1C3A-1BF4-42A5-B193-3544238817D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927" name="Line 430">
            <a:extLst>
              <a:ext uri="{FF2B5EF4-FFF2-40B4-BE49-F238E27FC236}">
                <a16:creationId xmlns:a16="http://schemas.microsoft.com/office/drawing/2014/main" xmlns="" id="{DC935C56-8F5D-4B43-8EB4-61BF1C48E49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8" name="Line 431">
            <a:extLst>
              <a:ext uri="{FF2B5EF4-FFF2-40B4-BE49-F238E27FC236}">
                <a16:creationId xmlns:a16="http://schemas.microsoft.com/office/drawing/2014/main" xmlns="" id="{77B482AD-D72A-4317-9A64-B0AFA65B421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9" name="Line 432">
            <a:extLst>
              <a:ext uri="{FF2B5EF4-FFF2-40B4-BE49-F238E27FC236}">
                <a16:creationId xmlns:a16="http://schemas.microsoft.com/office/drawing/2014/main" xmlns="" id="{D9993CAD-BFC2-4EDF-A459-90979767981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930" name="Group 2929">
          <a:extLst>
            <a:ext uri="{FF2B5EF4-FFF2-40B4-BE49-F238E27FC236}">
              <a16:creationId xmlns:a16="http://schemas.microsoft.com/office/drawing/2014/main" xmlns="" id="{F48D623D-20E2-4DE3-AC3F-68A0A8056FE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931" name="Line 434">
            <a:extLst>
              <a:ext uri="{FF2B5EF4-FFF2-40B4-BE49-F238E27FC236}">
                <a16:creationId xmlns:a16="http://schemas.microsoft.com/office/drawing/2014/main" xmlns="" id="{1027B12D-8167-4BA0-9D6E-4BEF82F65DF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2" name="Line 435">
            <a:extLst>
              <a:ext uri="{FF2B5EF4-FFF2-40B4-BE49-F238E27FC236}">
                <a16:creationId xmlns:a16="http://schemas.microsoft.com/office/drawing/2014/main" xmlns="" id="{8DEBE1AA-5065-46A1-AC3F-2DF394750BD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3" name="Line 436">
            <a:extLst>
              <a:ext uri="{FF2B5EF4-FFF2-40B4-BE49-F238E27FC236}">
                <a16:creationId xmlns:a16="http://schemas.microsoft.com/office/drawing/2014/main" xmlns="" id="{8933ECEA-3578-49F7-8093-5DED04249A1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934" name="Group 2933">
          <a:extLst>
            <a:ext uri="{FF2B5EF4-FFF2-40B4-BE49-F238E27FC236}">
              <a16:creationId xmlns:a16="http://schemas.microsoft.com/office/drawing/2014/main" xmlns="" id="{E926CD7E-EAF2-4185-9BD5-E586CE5EAB3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935" name="Line 438">
            <a:extLst>
              <a:ext uri="{FF2B5EF4-FFF2-40B4-BE49-F238E27FC236}">
                <a16:creationId xmlns:a16="http://schemas.microsoft.com/office/drawing/2014/main" xmlns="" id="{5F591D8C-CDE2-4228-ACAE-F97C8EE0947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6" name="Line 439">
            <a:extLst>
              <a:ext uri="{FF2B5EF4-FFF2-40B4-BE49-F238E27FC236}">
                <a16:creationId xmlns:a16="http://schemas.microsoft.com/office/drawing/2014/main" xmlns="" id="{F0A499BA-2C6F-40A4-9F48-320278B9D48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7" name="Line 440">
            <a:extLst>
              <a:ext uri="{FF2B5EF4-FFF2-40B4-BE49-F238E27FC236}">
                <a16:creationId xmlns:a16="http://schemas.microsoft.com/office/drawing/2014/main" xmlns="" id="{96BCCF32-F711-4D17-A3A8-B5640D16CEF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938" name="Group 2937">
          <a:extLst>
            <a:ext uri="{FF2B5EF4-FFF2-40B4-BE49-F238E27FC236}">
              <a16:creationId xmlns:a16="http://schemas.microsoft.com/office/drawing/2014/main" xmlns="" id="{6CA66441-2136-4B4D-B477-E092EA7752A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939" name="Line 442">
            <a:extLst>
              <a:ext uri="{FF2B5EF4-FFF2-40B4-BE49-F238E27FC236}">
                <a16:creationId xmlns:a16="http://schemas.microsoft.com/office/drawing/2014/main" xmlns="" id="{3E17CD85-5E68-428B-8793-39FD4A8C33E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0" name="Line 443">
            <a:extLst>
              <a:ext uri="{FF2B5EF4-FFF2-40B4-BE49-F238E27FC236}">
                <a16:creationId xmlns:a16="http://schemas.microsoft.com/office/drawing/2014/main" xmlns="" id="{A3F7AE87-ADDE-4B06-943A-AD3C35AF06F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1" name="Line 444">
            <a:extLst>
              <a:ext uri="{FF2B5EF4-FFF2-40B4-BE49-F238E27FC236}">
                <a16:creationId xmlns:a16="http://schemas.microsoft.com/office/drawing/2014/main" xmlns="" id="{DF6FF0BB-05FD-4440-8510-2B6401D0E15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942" name="Group 2941">
          <a:extLst>
            <a:ext uri="{FF2B5EF4-FFF2-40B4-BE49-F238E27FC236}">
              <a16:creationId xmlns:a16="http://schemas.microsoft.com/office/drawing/2014/main" xmlns="" id="{7D311AED-34D4-4317-A437-44E5DC1F735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943" name="Line 446">
            <a:extLst>
              <a:ext uri="{FF2B5EF4-FFF2-40B4-BE49-F238E27FC236}">
                <a16:creationId xmlns:a16="http://schemas.microsoft.com/office/drawing/2014/main" xmlns="" id="{80E9E8D2-EFA3-4C17-A91B-3828F85F8AD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4" name="Line 447">
            <a:extLst>
              <a:ext uri="{FF2B5EF4-FFF2-40B4-BE49-F238E27FC236}">
                <a16:creationId xmlns:a16="http://schemas.microsoft.com/office/drawing/2014/main" xmlns="" id="{04405F2F-85F0-4CD5-A353-7E030A6E9EA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5" name="Line 448">
            <a:extLst>
              <a:ext uri="{FF2B5EF4-FFF2-40B4-BE49-F238E27FC236}">
                <a16:creationId xmlns:a16="http://schemas.microsoft.com/office/drawing/2014/main" xmlns="" id="{0E608A34-0B4E-4EFA-B720-2A65272F378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946" name="Group 2945">
          <a:extLst>
            <a:ext uri="{FF2B5EF4-FFF2-40B4-BE49-F238E27FC236}">
              <a16:creationId xmlns:a16="http://schemas.microsoft.com/office/drawing/2014/main" xmlns="" id="{E70373FF-5346-4256-942E-F19F84EC9E1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947" name="Line 450">
            <a:extLst>
              <a:ext uri="{FF2B5EF4-FFF2-40B4-BE49-F238E27FC236}">
                <a16:creationId xmlns:a16="http://schemas.microsoft.com/office/drawing/2014/main" xmlns="" id="{9180E2A9-5B23-4FF2-886C-AF0DD33AEC4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8" name="Line 451">
            <a:extLst>
              <a:ext uri="{FF2B5EF4-FFF2-40B4-BE49-F238E27FC236}">
                <a16:creationId xmlns:a16="http://schemas.microsoft.com/office/drawing/2014/main" xmlns="" id="{AC5681CC-8A35-4A0F-9C4D-3657254D6B1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9" name="Line 452">
            <a:extLst>
              <a:ext uri="{FF2B5EF4-FFF2-40B4-BE49-F238E27FC236}">
                <a16:creationId xmlns:a16="http://schemas.microsoft.com/office/drawing/2014/main" xmlns="" id="{5179C814-5D53-43D1-837C-37562898699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950" name="Group 2949">
          <a:extLst>
            <a:ext uri="{FF2B5EF4-FFF2-40B4-BE49-F238E27FC236}">
              <a16:creationId xmlns:a16="http://schemas.microsoft.com/office/drawing/2014/main" xmlns="" id="{AC34A4F8-D1FF-47EB-9FB5-303D9B637F5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951" name="Line 454">
            <a:extLst>
              <a:ext uri="{FF2B5EF4-FFF2-40B4-BE49-F238E27FC236}">
                <a16:creationId xmlns:a16="http://schemas.microsoft.com/office/drawing/2014/main" xmlns="" id="{E6F81A48-AA50-4A3D-8640-29DB914EE56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2" name="Line 455">
            <a:extLst>
              <a:ext uri="{FF2B5EF4-FFF2-40B4-BE49-F238E27FC236}">
                <a16:creationId xmlns:a16="http://schemas.microsoft.com/office/drawing/2014/main" xmlns="" id="{CD8F0F3D-8FCC-4123-ABD8-FC2A0479725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3" name="Line 456">
            <a:extLst>
              <a:ext uri="{FF2B5EF4-FFF2-40B4-BE49-F238E27FC236}">
                <a16:creationId xmlns:a16="http://schemas.microsoft.com/office/drawing/2014/main" xmlns="" id="{AA71E909-332C-487B-9C42-039E64D668F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954" name="Group 2953">
          <a:extLst>
            <a:ext uri="{FF2B5EF4-FFF2-40B4-BE49-F238E27FC236}">
              <a16:creationId xmlns:a16="http://schemas.microsoft.com/office/drawing/2014/main" xmlns="" id="{2CEF3397-1060-42E3-8B9D-F0A0652F763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955" name="Line 458">
            <a:extLst>
              <a:ext uri="{FF2B5EF4-FFF2-40B4-BE49-F238E27FC236}">
                <a16:creationId xmlns:a16="http://schemas.microsoft.com/office/drawing/2014/main" xmlns="" id="{DFCBE274-7D12-49C3-859E-F33C3E6DD45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6" name="Line 459">
            <a:extLst>
              <a:ext uri="{FF2B5EF4-FFF2-40B4-BE49-F238E27FC236}">
                <a16:creationId xmlns:a16="http://schemas.microsoft.com/office/drawing/2014/main" xmlns="" id="{B5AA9C60-3BB0-41F6-8C59-AA4779CD5FF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7" name="Line 460">
            <a:extLst>
              <a:ext uri="{FF2B5EF4-FFF2-40B4-BE49-F238E27FC236}">
                <a16:creationId xmlns:a16="http://schemas.microsoft.com/office/drawing/2014/main" xmlns="" id="{2F4B235F-7047-48A0-92FB-4EEE63B1EEC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958" name="Group 2957">
          <a:extLst>
            <a:ext uri="{FF2B5EF4-FFF2-40B4-BE49-F238E27FC236}">
              <a16:creationId xmlns:a16="http://schemas.microsoft.com/office/drawing/2014/main" xmlns="" id="{2DA7D762-E575-4F51-97FF-CB088D414A3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959" name="Line 462">
            <a:extLst>
              <a:ext uri="{FF2B5EF4-FFF2-40B4-BE49-F238E27FC236}">
                <a16:creationId xmlns:a16="http://schemas.microsoft.com/office/drawing/2014/main" xmlns="" id="{E52934A0-2F63-4541-8FBD-EF1BEF682E8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0" name="Line 463">
            <a:extLst>
              <a:ext uri="{FF2B5EF4-FFF2-40B4-BE49-F238E27FC236}">
                <a16:creationId xmlns:a16="http://schemas.microsoft.com/office/drawing/2014/main" xmlns="" id="{2872C9CB-4DAE-4952-8FEE-F44505D457D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1" name="Line 464">
            <a:extLst>
              <a:ext uri="{FF2B5EF4-FFF2-40B4-BE49-F238E27FC236}">
                <a16:creationId xmlns:a16="http://schemas.microsoft.com/office/drawing/2014/main" xmlns="" id="{4A7EEC0D-E1B2-4D50-A891-75B397C9B86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962" name="Group 2961">
          <a:extLst>
            <a:ext uri="{FF2B5EF4-FFF2-40B4-BE49-F238E27FC236}">
              <a16:creationId xmlns:a16="http://schemas.microsoft.com/office/drawing/2014/main" xmlns="" id="{6CCA9FDF-87F6-4338-8ABC-61E3F12B7A1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963" name="Line 466">
            <a:extLst>
              <a:ext uri="{FF2B5EF4-FFF2-40B4-BE49-F238E27FC236}">
                <a16:creationId xmlns:a16="http://schemas.microsoft.com/office/drawing/2014/main" xmlns="" id="{17BE03F9-1F36-46AF-8AD6-2BABED86D26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4" name="Line 467">
            <a:extLst>
              <a:ext uri="{FF2B5EF4-FFF2-40B4-BE49-F238E27FC236}">
                <a16:creationId xmlns:a16="http://schemas.microsoft.com/office/drawing/2014/main" xmlns="" id="{C960771B-B544-4976-B921-AA8102019A3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5" name="Line 468">
            <a:extLst>
              <a:ext uri="{FF2B5EF4-FFF2-40B4-BE49-F238E27FC236}">
                <a16:creationId xmlns:a16="http://schemas.microsoft.com/office/drawing/2014/main" xmlns="" id="{88CF5746-7580-43E6-BCFB-98A6B813A92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966" name="Group 2965">
          <a:extLst>
            <a:ext uri="{FF2B5EF4-FFF2-40B4-BE49-F238E27FC236}">
              <a16:creationId xmlns:a16="http://schemas.microsoft.com/office/drawing/2014/main" xmlns="" id="{CC9996A5-EC01-4865-8E8F-6F094A143F3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967" name="Line 470">
            <a:extLst>
              <a:ext uri="{FF2B5EF4-FFF2-40B4-BE49-F238E27FC236}">
                <a16:creationId xmlns:a16="http://schemas.microsoft.com/office/drawing/2014/main" xmlns="" id="{E396C57F-F870-47E5-9B90-DD89956C89F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8" name="Line 471">
            <a:extLst>
              <a:ext uri="{FF2B5EF4-FFF2-40B4-BE49-F238E27FC236}">
                <a16:creationId xmlns:a16="http://schemas.microsoft.com/office/drawing/2014/main" xmlns="" id="{43C6E9D3-A2C5-47F6-860F-40D5DAE3F2E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9" name="Line 472">
            <a:extLst>
              <a:ext uri="{FF2B5EF4-FFF2-40B4-BE49-F238E27FC236}">
                <a16:creationId xmlns:a16="http://schemas.microsoft.com/office/drawing/2014/main" xmlns="" id="{8FC4513D-7CF2-4791-B525-AE421A0410B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970" name="Group 2969">
          <a:extLst>
            <a:ext uri="{FF2B5EF4-FFF2-40B4-BE49-F238E27FC236}">
              <a16:creationId xmlns:a16="http://schemas.microsoft.com/office/drawing/2014/main" xmlns="" id="{E93D968C-ACC1-42B5-BA3F-082BAC11074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971" name="Line 474">
            <a:extLst>
              <a:ext uri="{FF2B5EF4-FFF2-40B4-BE49-F238E27FC236}">
                <a16:creationId xmlns:a16="http://schemas.microsoft.com/office/drawing/2014/main" xmlns="" id="{4B0C4A60-0772-426A-BF69-6D408C8BC09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72" name="Line 475">
            <a:extLst>
              <a:ext uri="{FF2B5EF4-FFF2-40B4-BE49-F238E27FC236}">
                <a16:creationId xmlns:a16="http://schemas.microsoft.com/office/drawing/2014/main" xmlns="" id="{2A03823A-23FC-4266-AA70-D5C10CAF715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73" name="Line 476">
            <a:extLst>
              <a:ext uri="{FF2B5EF4-FFF2-40B4-BE49-F238E27FC236}">
                <a16:creationId xmlns:a16="http://schemas.microsoft.com/office/drawing/2014/main" xmlns="" id="{6DCD6DAC-10EB-448F-B82F-5C91CA46BF6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974" name="Group 2973">
          <a:extLst>
            <a:ext uri="{FF2B5EF4-FFF2-40B4-BE49-F238E27FC236}">
              <a16:creationId xmlns:a16="http://schemas.microsoft.com/office/drawing/2014/main" xmlns="" id="{1C142641-2ACF-4335-A325-5AEE72433CA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975" name="Line 478">
            <a:extLst>
              <a:ext uri="{FF2B5EF4-FFF2-40B4-BE49-F238E27FC236}">
                <a16:creationId xmlns:a16="http://schemas.microsoft.com/office/drawing/2014/main" xmlns="" id="{51AD6AA7-09C9-4F92-BC61-A39928D5052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76" name="Line 479">
            <a:extLst>
              <a:ext uri="{FF2B5EF4-FFF2-40B4-BE49-F238E27FC236}">
                <a16:creationId xmlns:a16="http://schemas.microsoft.com/office/drawing/2014/main" xmlns="" id="{E3FBBB5D-AD8D-40E9-8D97-043EFDC0EBB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77" name="Line 480">
            <a:extLst>
              <a:ext uri="{FF2B5EF4-FFF2-40B4-BE49-F238E27FC236}">
                <a16:creationId xmlns:a16="http://schemas.microsoft.com/office/drawing/2014/main" xmlns="" id="{D2BD1A9E-9F6F-4455-9A13-518E979A832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978" name="Group 2977">
          <a:extLst>
            <a:ext uri="{FF2B5EF4-FFF2-40B4-BE49-F238E27FC236}">
              <a16:creationId xmlns:a16="http://schemas.microsoft.com/office/drawing/2014/main" xmlns="" id="{1B01548D-5631-42A7-A67B-DCA1567C9B3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979" name="Line 482">
            <a:extLst>
              <a:ext uri="{FF2B5EF4-FFF2-40B4-BE49-F238E27FC236}">
                <a16:creationId xmlns:a16="http://schemas.microsoft.com/office/drawing/2014/main" xmlns="" id="{26DAD178-4B24-486E-AF28-1E7F6547F3E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80" name="Line 483">
            <a:extLst>
              <a:ext uri="{FF2B5EF4-FFF2-40B4-BE49-F238E27FC236}">
                <a16:creationId xmlns:a16="http://schemas.microsoft.com/office/drawing/2014/main" xmlns="" id="{07E68702-1E44-4DAC-B88C-27890B71326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81" name="Line 484">
            <a:extLst>
              <a:ext uri="{FF2B5EF4-FFF2-40B4-BE49-F238E27FC236}">
                <a16:creationId xmlns:a16="http://schemas.microsoft.com/office/drawing/2014/main" xmlns="" id="{AF33E551-4644-4A88-9A35-24640AB00E8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982" name="Group 2981">
          <a:extLst>
            <a:ext uri="{FF2B5EF4-FFF2-40B4-BE49-F238E27FC236}">
              <a16:creationId xmlns:a16="http://schemas.microsoft.com/office/drawing/2014/main" xmlns="" id="{CD1E284A-4CA3-4DCC-9B0B-E90D11564D9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983" name="Line 486">
            <a:extLst>
              <a:ext uri="{FF2B5EF4-FFF2-40B4-BE49-F238E27FC236}">
                <a16:creationId xmlns:a16="http://schemas.microsoft.com/office/drawing/2014/main" xmlns="" id="{5F37F1E5-4307-45B8-8392-3EA22972AE8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84" name="Line 487">
            <a:extLst>
              <a:ext uri="{FF2B5EF4-FFF2-40B4-BE49-F238E27FC236}">
                <a16:creationId xmlns:a16="http://schemas.microsoft.com/office/drawing/2014/main" xmlns="" id="{D031D3C2-A581-4293-8B56-085A92FC435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85" name="Line 488">
            <a:extLst>
              <a:ext uri="{FF2B5EF4-FFF2-40B4-BE49-F238E27FC236}">
                <a16:creationId xmlns:a16="http://schemas.microsoft.com/office/drawing/2014/main" xmlns="" id="{137EF96E-C021-4C29-B011-94C661A68EE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986" name="Group 2985">
          <a:extLst>
            <a:ext uri="{FF2B5EF4-FFF2-40B4-BE49-F238E27FC236}">
              <a16:creationId xmlns:a16="http://schemas.microsoft.com/office/drawing/2014/main" xmlns="" id="{88FE3874-D2AE-4532-849E-C572973B90E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987" name="Line 490">
            <a:extLst>
              <a:ext uri="{FF2B5EF4-FFF2-40B4-BE49-F238E27FC236}">
                <a16:creationId xmlns:a16="http://schemas.microsoft.com/office/drawing/2014/main" xmlns="" id="{CB1A7450-778D-44CE-9971-1DC5879934B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88" name="Line 491">
            <a:extLst>
              <a:ext uri="{FF2B5EF4-FFF2-40B4-BE49-F238E27FC236}">
                <a16:creationId xmlns:a16="http://schemas.microsoft.com/office/drawing/2014/main" xmlns="" id="{B5A7136C-8286-4694-B27C-2575BAF924D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89" name="Line 492">
            <a:extLst>
              <a:ext uri="{FF2B5EF4-FFF2-40B4-BE49-F238E27FC236}">
                <a16:creationId xmlns:a16="http://schemas.microsoft.com/office/drawing/2014/main" xmlns="" id="{13E192EF-0007-4E61-969A-FADA16DE0B3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990" name="Group 2989">
          <a:extLst>
            <a:ext uri="{FF2B5EF4-FFF2-40B4-BE49-F238E27FC236}">
              <a16:creationId xmlns:a16="http://schemas.microsoft.com/office/drawing/2014/main" xmlns="" id="{1B8531BC-13CD-45CE-8E3D-E98732270BC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991" name="Line 494">
            <a:extLst>
              <a:ext uri="{FF2B5EF4-FFF2-40B4-BE49-F238E27FC236}">
                <a16:creationId xmlns:a16="http://schemas.microsoft.com/office/drawing/2014/main" xmlns="" id="{4323D46B-89EA-43C1-80C6-A8195A0FB58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92" name="Line 495">
            <a:extLst>
              <a:ext uri="{FF2B5EF4-FFF2-40B4-BE49-F238E27FC236}">
                <a16:creationId xmlns:a16="http://schemas.microsoft.com/office/drawing/2014/main" xmlns="" id="{09D0E663-3259-4ECA-B824-9A21E4B05A6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93" name="Line 496">
            <a:extLst>
              <a:ext uri="{FF2B5EF4-FFF2-40B4-BE49-F238E27FC236}">
                <a16:creationId xmlns:a16="http://schemas.microsoft.com/office/drawing/2014/main" xmlns="" id="{93C9C4C1-EF67-4CCA-9C6F-B5145522B42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994" name="Group 2993">
          <a:extLst>
            <a:ext uri="{FF2B5EF4-FFF2-40B4-BE49-F238E27FC236}">
              <a16:creationId xmlns:a16="http://schemas.microsoft.com/office/drawing/2014/main" xmlns="" id="{16BB5160-E10D-445F-AE4C-58ED6E9E611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995" name="Line 498">
            <a:extLst>
              <a:ext uri="{FF2B5EF4-FFF2-40B4-BE49-F238E27FC236}">
                <a16:creationId xmlns:a16="http://schemas.microsoft.com/office/drawing/2014/main" xmlns="" id="{08A56BAE-3C41-4F0B-8C67-C219C61BFCC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96" name="Line 499">
            <a:extLst>
              <a:ext uri="{FF2B5EF4-FFF2-40B4-BE49-F238E27FC236}">
                <a16:creationId xmlns:a16="http://schemas.microsoft.com/office/drawing/2014/main" xmlns="" id="{BE894701-627D-4FBB-A0B5-C2F213F5D0C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97" name="Line 500">
            <a:extLst>
              <a:ext uri="{FF2B5EF4-FFF2-40B4-BE49-F238E27FC236}">
                <a16:creationId xmlns:a16="http://schemas.microsoft.com/office/drawing/2014/main" xmlns="" id="{C8DF3200-786E-4571-B136-AE4D24ADFFE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998" name="Group 2997">
          <a:extLst>
            <a:ext uri="{FF2B5EF4-FFF2-40B4-BE49-F238E27FC236}">
              <a16:creationId xmlns:a16="http://schemas.microsoft.com/office/drawing/2014/main" xmlns="" id="{6C1B9C0C-0190-486C-A377-1257BFFF8AE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999" name="Line 502">
            <a:extLst>
              <a:ext uri="{FF2B5EF4-FFF2-40B4-BE49-F238E27FC236}">
                <a16:creationId xmlns:a16="http://schemas.microsoft.com/office/drawing/2014/main" xmlns="" id="{23B21157-A378-4ABB-B5E6-DEE61EEF4AF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0" name="Line 503">
            <a:extLst>
              <a:ext uri="{FF2B5EF4-FFF2-40B4-BE49-F238E27FC236}">
                <a16:creationId xmlns:a16="http://schemas.microsoft.com/office/drawing/2014/main" xmlns="" id="{93721DA4-E2CB-441B-A937-F71B7D0AE04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1" name="Line 504">
            <a:extLst>
              <a:ext uri="{FF2B5EF4-FFF2-40B4-BE49-F238E27FC236}">
                <a16:creationId xmlns:a16="http://schemas.microsoft.com/office/drawing/2014/main" xmlns="" id="{F1D49B95-4DB1-43CE-8B0F-D23AAD5399A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002" name="Group 3001">
          <a:extLst>
            <a:ext uri="{FF2B5EF4-FFF2-40B4-BE49-F238E27FC236}">
              <a16:creationId xmlns:a16="http://schemas.microsoft.com/office/drawing/2014/main" xmlns="" id="{F4EFF818-59DC-423C-A38A-376D289AF68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003" name="Line 506">
            <a:extLst>
              <a:ext uri="{FF2B5EF4-FFF2-40B4-BE49-F238E27FC236}">
                <a16:creationId xmlns:a16="http://schemas.microsoft.com/office/drawing/2014/main" xmlns="" id="{88602DE7-6104-4D44-920E-FB071A856FC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4" name="Line 507">
            <a:extLst>
              <a:ext uri="{FF2B5EF4-FFF2-40B4-BE49-F238E27FC236}">
                <a16:creationId xmlns:a16="http://schemas.microsoft.com/office/drawing/2014/main" xmlns="" id="{B575C4EC-02A0-490A-B86A-9368E054F19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5" name="Line 508">
            <a:extLst>
              <a:ext uri="{FF2B5EF4-FFF2-40B4-BE49-F238E27FC236}">
                <a16:creationId xmlns:a16="http://schemas.microsoft.com/office/drawing/2014/main" xmlns="" id="{17543723-AFBF-4058-9DA3-3BAFE1B5049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006" name="Group 3005">
          <a:extLst>
            <a:ext uri="{FF2B5EF4-FFF2-40B4-BE49-F238E27FC236}">
              <a16:creationId xmlns:a16="http://schemas.microsoft.com/office/drawing/2014/main" xmlns="" id="{780CEFB9-3081-41CD-8172-76A88456423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007" name="Line 510">
            <a:extLst>
              <a:ext uri="{FF2B5EF4-FFF2-40B4-BE49-F238E27FC236}">
                <a16:creationId xmlns:a16="http://schemas.microsoft.com/office/drawing/2014/main" xmlns="" id="{544BA6D5-DE33-4717-9E10-2056FFC48C3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8" name="Line 511">
            <a:extLst>
              <a:ext uri="{FF2B5EF4-FFF2-40B4-BE49-F238E27FC236}">
                <a16:creationId xmlns:a16="http://schemas.microsoft.com/office/drawing/2014/main" xmlns="" id="{9BFF9F3F-8023-41A3-96BD-7BB4851CFD3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9" name="Line 512">
            <a:extLst>
              <a:ext uri="{FF2B5EF4-FFF2-40B4-BE49-F238E27FC236}">
                <a16:creationId xmlns:a16="http://schemas.microsoft.com/office/drawing/2014/main" xmlns="" id="{36EBFCE4-7D09-4AF3-939A-DD5CD2BF3D1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010" name="Group 3009">
          <a:extLst>
            <a:ext uri="{FF2B5EF4-FFF2-40B4-BE49-F238E27FC236}">
              <a16:creationId xmlns:a16="http://schemas.microsoft.com/office/drawing/2014/main" xmlns="" id="{8EA1A159-8788-4B32-BDEC-398BAE8C63E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011" name="Line 514">
            <a:extLst>
              <a:ext uri="{FF2B5EF4-FFF2-40B4-BE49-F238E27FC236}">
                <a16:creationId xmlns:a16="http://schemas.microsoft.com/office/drawing/2014/main" xmlns="" id="{4F0DEAF1-7285-42F6-A346-2BB250E943E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2" name="Line 515">
            <a:extLst>
              <a:ext uri="{FF2B5EF4-FFF2-40B4-BE49-F238E27FC236}">
                <a16:creationId xmlns:a16="http://schemas.microsoft.com/office/drawing/2014/main" xmlns="" id="{625D8BD6-D52E-46DB-8E2A-CACE121BD76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3" name="Line 516">
            <a:extLst>
              <a:ext uri="{FF2B5EF4-FFF2-40B4-BE49-F238E27FC236}">
                <a16:creationId xmlns:a16="http://schemas.microsoft.com/office/drawing/2014/main" xmlns="" id="{AB7EE330-A3BE-4C0D-B0D8-D5A5B33A435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014" name="Group 3013">
          <a:extLst>
            <a:ext uri="{FF2B5EF4-FFF2-40B4-BE49-F238E27FC236}">
              <a16:creationId xmlns:a16="http://schemas.microsoft.com/office/drawing/2014/main" xmlns="" id="{480A50D8-C042-475F-9CC8-6C068221A97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015" name="Line 518">
            <a:extLst>
              <a:ext uri="{FF2B5EF4-FFF2-40B4-BE49-F238E27FC236}">
                <a16:creationId xmlns:a16="http://schemas.microsoft.com/office/drawing/2014/main" xmlns="" id="{2CA7E407-1F88-4930-A7A5-C1E873085A2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6" name="Line 519">
            <a:extLst>
              <a:ext uri="{FF2B5EF4-FFF2-40B4-BE49-F238E27FC236}">
                <a16:creationId xmlns:a16="http://schemas.microsoft.com/office/drawing/2014/main" xmlns="" id="{B23C0A59-BB46-4FBA-A317-452F78BEB2C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7" name="Line 520">
            <a:extLst>
              <a:ext uri="{FF2B5EF4-FFF2-40B4-BE49-F238E27FC236}">
                <a16:creationId xmlns:a16="http://schemas.microsoft.com/office/drawing/2014/main" xmlns="" id="{B4AB8078-F7BC-40CE-947A-AE9091DC1B5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018" name="Group 3017">
          <a:extLst>
            <a:ext uri="{FF2B5EF4-FFF2-40B4-BE49-F238E27FC236}">
              <a16:creationId xmlns:a16="http://schemas.microsoft.com/office/drawing/2014/main" xmlns="" id="{052DCE64-A381-45ED-98E9-234161D7D43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019" name="Line 522">
            <a:extLst>
              <a:ext uri="{FF2B5EF4-FFF2-40B4-BE49-F238E27FC236}">
                <a16:creationId xmlns:a16="http://schemas.microsoft.com/office/drawing/2014/main" xmlns="" id="{5601D6C1-6861-4455-8EEF-F1255C8258F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0" name="Line 523">
            <a:extLst>
              <a:ext uri="{FF2B5EF4-FFF2-40B4-BE49-F238E27FC236}">
                <a16:creationId xmlns:a16="http://schemas.microsoft.com/office/drawing/2014/main" xmlns="" id="{BCAB5974-5CE8-4A60-8FC4-DE0269C4E10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1" name="Line 524">
            <a:extLst>
              <a:ext uri="{FF2B5EF4-FFF2-40B4-BE49-F238E27FC236}">
                <a16:creationId xmlns:a16="http://schemas.microsoft.com/office/drawing/2014/main" xmlns="" id="{5006D2DE-560E-4822-9EA1-3B01A729542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022" name="Group 3021">
          <a:extLst>
            <a:ext uri="{FF2B5EF4-FFF2-40B4-BE49-F238E27FC236}">
              <a16:creationId xmlns:a16="http://schemas.microsoft.com/office/drawing/2014/main" xmlns="" id="{69EAB7F7-E1E3-4DC6-A1F0-35907AB5F41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023" name="Line 526">
            <a:extLst>
              <a:ext uri="{FF2B5EF4-FFF2-40B4-BE49-F238E27FC236}">
                <a16:creationId xmlns:a16="http://schemas.microsoft.com/office/drawing/2014/main" xmlns="" id="{98C1CB3A-A255-4277-BE28-31CD950A8F6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4" name="Line 527">
            <a:extLst>
              <a:ext uri="{FF2B5EF4-FFF2-40B4-BE49-F238E27FC236}">
                <a16:creationId xmlns:a16="http://schemas.microsoft.com/office/drawing/2014/main" xmlns="" id="{3740DA39-5F8C-4EA5-A4F5-7A565EE2FC5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5" name="Line 528">
            <a:extLst>
              <a:ext uri="{FF2B5EF4-FFF2-40B4-BE49-F238E27FC236}">
                <a16:creationId xmlns:a16="http://schemas.microsoft.com/office/drawing/2014/main" xmlns="" id="{8A319009-2EA2-476C-B571-74AC9E36C68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026" name="Group 3025">
          <a:extLst>
            <a:ext uri="{FF2B5EF4-FFF2-40B4-BE49-F238E27FC236}">
              <a16:creationId xmlns:a16="http://schemas.microsoft.com/office/drawing/2014/main" xmlns="" id="{6A692A70-42CC-4B87-930B-E1B7608BFB6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027" name="Line 530">
            <a:extLst>
              <a:ext uri="{FF2B5EF4-FFF2-40B4-BE49-F238E27FC236}">
                <a16:creationId xmlns:a16="http://schemas.microsoft.com/office/drawing/2014/main" xmlns="" id="{B4DAA297-A351-4363-BA5E-F5E1E5CD9DD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8" name="Line 531">
            <a:extLst>
              <a:ext uri="{FF2B5EF4-FFF2-40B4-BE49-F238E27FC236}">
                <a16:creationId xmlns:a16="http://schemas.microsoft.com/office/drawing/2014/main" xmlns="" id="{0584883A-AE2C-4C71-BEAD-E5F99FB2F29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9" name="Line 532">
            <a:extLst>
              <a:ext uri="{FF2B5EF4-FFF2-40B4-BE49-F238E27FC236}">
                <a16:creationId xmlns:a16="http://schemas.microsoft.com/office/drawing/2014/main" xmlns="" id="{C4127003-A415-4DD1-A916-5F0E0D1A4B4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030" name="Group 3029">
          <a:extLst>
            <a:ext uri="{FF2B5EF4-FFF2-40B4-BE49-F238E27FC236}">
              <a16:creationId xmlns:a16="http://schemas.microsoft.com/office/drawing/2014/main" xmlns="" id="{D08CDBE0-C2E6-4D92-A3E3-88A421648A4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031" name="Line 534">
            <a:extLst>
              <a:ext uri="{FF2B5EF4-FFF2-40B4-BE49-F238E27FC236}">
                <a16:creationId xmlns:a16="http://schemas.microsoft.com/office/drawing/2014/main" xmlns="" id="{241028C7-C9FE-495A-97F3-19F4316C49B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32" name="Line 535">
            <a:extLst>
              <a:ext uri="{FF2B5EF4-FFF2-40B4-BE49-F238E27FC236}">
                <a16:creationId xmlns:a16="http://schemas.microsoft.com/office/drawing/2014/main" xmlns="" id="{7B20F302-125C-4283-A0EF-ED1192AE32A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33" name="Line 536">
            <a:extLst>
              <a:ext uri="{FF2B5EF4-FFF2-40B4-BE49-F238E27FC236}">
                <a16:creationId xmlns:a16="http://schemas.microsoft.com/office/drawing/2014/main" xmlns="" id="{6555EE53-E441-485F-A31D-AD07225FC18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034" name="Group 3033">
          <a:extLst>
            <a:ext uri="{FF2B5EF4-FFF2-40B4-BE49-F238E27FC236}">
              <a16:creationId xmlns:a16="http://schemas.microsoft.com/office/drawing/2014/main" xmlns="" id="{082CC4F5-A333-4EA7-98EE-16A9636A3C0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035" name="Line 538">
            <a:extLst>
              <a:ext uri="{FF2B5EF4-FFF2-40B4-BE49-F238E27FC236}">
                <a16:creationId xmlns:a16="http://schemas.microsoft.com/office/drawing/2014/main" xmlns="" id="{80CFBFC3-38CF-4362-B639-FFBE1C74487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36" name="Line 539">
            <a:extLst>
              <a:ext uri="{FF2B5EF4-FFF2-40B4-BE49-F238E27FC236}">
                <a16:creationId xmlns:a16="http://schemas.microsoft.com/office/drawing/2014/main" xmlns="" id="{9E7400CE-3608-4701-A7D1-D2B22B03F1D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37" name="Line 540">
            <a:extLst>
              <a:ext uri="{FF2B5EF4-FFF2-40B4-BE49-F238E27FC236}">
                <a16:creationId xmlns:a16="http://schemas.microsoft.com/office/drawing/2014/main" xmlns="" id="{1C1B4D8F-4738-456F-A916-0DBD960AF92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038" name="Group 3037">
          <a:extLst>
            <a:ext uri="{FF2B5EF4-FFF2-40B4-BE49-F238E27FC236}">
              <a16:creationId xmlns:a16="http://schemas.microsoft.com/office/drawing/2014/main" xmlns="" id="{01DAE517-0696-41E8-9366-405FEBDB399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039" name="Line 542">
            <a:extLst>
              <a:ext uri="{FF2B5EF4-FFF2-40B4-BE49-F238E27FC236}">
                <a16:creationId xmlns:a16="http://schemas.microsoft.com/office/drawing/2014/main" xmlns="" id="{21F14A24-3DD9-473A-94CB-92935925C2A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0" name="Line 543">
            <a:extLst>
              <a:ext uri="{FF2B5EF4-FFF2-40B4-BE49-F238E27FC236}">
                <a16:creationId xmlns:a16="http://schemas.microsoft.com/office/drawing/2014/main" xmlns="" id="{54369B46-95E5-4AF8-A1C7-0C2BB8A28D0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1" name="Line 544">
            <a:extLst>
              <a:ext uri="{FF2B5EF4-FFF2-40B4-BE49-F238E27FC236}">
                <a16:creationId xmlns:a16="http://schemas.microsoft.com/office/drawing/2014/main" xmlns="" id="{D5D46609-51B6-4EA2-852C-8F9088124D6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042" name="Group 3041">
          <a:extLst>
            <a:ext uri="{FF2B5EF4-FFF2-40B4-BE49-F238E27FC236}">
              <a16:creationId xmlns:a16="http://schemas.microsoft.com/office/drawing/2014/main" xmlns="" id="{565B3A63-12DA-4AF5-BF73-1FD0086A92D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043" name="Line 546">
            <a:extLst>
              <a:ext uri="{FF2B5EF4-FFF2-40B4-BE49-F238E27FC236}">
                <a16:creationId xmlns:a16="http://schemas.microsoft.com/office/drawing/2014/main" xmlns="" id="{1266A8AD-030B-4FA7-8C0A-0432CA1A421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4" name="Line 547">
            <a:extLst>
              <a:ext uri="{FF2B5EF4-FFF2-40B4-BE49-F238E27FC236}">
                <a16:creationId xmlns:a16="http://schemas.microsoft.com/office/drawing/2014/main" xmlns="" id="{CD482512-3349-44D4-910D-7368E37B13A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5" name="Line 548">
            <a:extLst>
              <a:ext uri="{FF2B5EF4-FFF2-40B4-BE49-F238E27FC236}">
                <a16:creationId xmlns:a16="http://schemas.microsoft.com/office/drawing/2014/main" xmlns="" id="{BBF14B3B-8099-4E61-9D34-29C1B364C15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046" name="Group 3045">
          <a:extLst>
            <a:ext uri="{FF2B5EF4-FFF2-40B4-BE49-F238E27FC236}">
              <a16:creationId xmlns:a16="http://schemas.microsoft.com/office/drawing/2014/main" xmlns="" id="{9C5225DD-302A-4E36-8B2A-85ECC041881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047" name="Line 550">
            <a:extLst>
              <a:ext uri="{FF2B5EF4-FFF2-40B4-BE49-F238E27FC236}">
                <a16:creationId xmlns:a16="http://schemas.microsoft.com/office/drawing/2014/main" xmlns="" id="{00AAD742-3F67-4666-8F45-3BC75B64D0C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8" name="Line 551">
            <a:extLst>
              <a:ext uri="{FF2B5EF4-FFF2-40B4-BE49-F238E27FC236}">
                <a16:creationId xmlns:a16="http://schemas.microsoft.com/office/drawing/2014/main" xmlns="" id="{21E9C383-1258-4A69-AC41-7382180EFD9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9" name="Line 552">
            <a:extLst>
              <a:ext uri="{FF2B5EF4-FFF2-40B4-BE49-F238E27FC236}">
                <a16:creationId xmlns:a16="http://schemas.microsoft.com/office/drawing/2014/main" xmlns="" id="{BA4CFFEA-12E0-45AA-8F9D-D89B242990A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050" name="Group 3049">
          <a:extLst>
            <a:ext uri="{FF2B5EF4-FFF2-40B4-BE49-F238E27FC236}">
              <a16:creationId xmlns:a16="http://schemas.microsoft.com/office/drawing/2014/main" xmlns="" id="{A0579405-0811-426A-8406-489D64C702B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051" name="Line 554">
            <a:extLst>
              <a:ext uri="{FF2B5EF4-FFF2-40B4-BE49-F238E27FC236}">
                <a16:creationId xmlns:a16="http://schemas.microsoft.com/office/drawing/2014/main" xmlns="" id="{A8FEABB7-4D43-4ECC-A37A-07E85A4B576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2" name="Line 555">
            <a:extLst>
              <a:ext uri="{FF2B5EF4-FFF2-40B4-BE49-F238E27FC236}">
                <a16:creationId xmlns:a16="http://schemas.microsoft.com/office/drawing/2014/main" xmlns="" id="{CCDDC987-3CDE-4194-BA3A-2EA722EB95D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3" name="Line 556">
            <a:extLst>
              <a:ext uri="{FF2B5EF4-FFF2-40B4-BE49-F238E27FC236}">
                <a16:creationId xmlns:a16="http://schemas.microsoft.com/office/drawing/2014/main" xmlns="" id="{19AC3E60-05E5-4EB3-8616-F99442F6705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054" name="Group 3053">
          <a:extLst>
            <a:ext uri="{FF2B5EF4-FFF2-40B4-BE49-F238E27FC236}">
              <a16:creationId xmlns:a16="http://schemas.microsoft.com/office/drawing/2014/main" xmlns="" id="{D87895BF-575A-479E-A42D-E4AFE15C559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055" name="Line 558">
            <a:extLst>
              <a:ext uri="{FF2B5EF4-FFF2-40B4-BE49-F238E27FC236}">
                <a16:creationId xmlns:a16="http://schemas.microsoft.com/office/drawing/2014/main" xmlns="" id="{FD89A1B9-FC0E-417A-900E-73AB578F183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6" name="Line 559">
            <a:extLst>
              <a:ext uri="{FF2B5EF4-FFF2-40B4-BE49-F238E27FC236}">
                <a16:creationId xmlns:a16="http://schemas.microsoft.com/office/drawing/2014/main" xmlns="" id="{0C3C4278-F876-4226-9406-5450C31A83E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7" name="Line 560">
            <a:extLst>
              <a:ext uri="{FF2B5EF4-FFF2-40B4-BE49-F238E27FC236}">
                <a16:creationId xmlns:a16="http://schemas.microsoft.com/office/drawing/2014/main" xmlns="" id="{39F06F7C-7913-484D-BAB3-1364CA84303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058" name="Group 3057">
          <a:extLst>
            <a:ext uri="{FF2B5EF4-FFF2-40B4-BE49-F238E27FC236}">
              <a16:creationId xmlns:a16="http://schemas.microsoft.com/office/drawing/2014/main" xmlns="" id="{FEBB0CB9-19B1-46E1-844B-1E49504936B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059" name="Line 562">
            <a:extLst>
              <a:ext uri="{FF2B5EF4-FFF2-40B4-BE49-F238E27FC236}">
                <a16:creationId xmlns:a16="http://schemas.microsoft.com/office/drawing/2014/main" xmlns="" id="{4C8B1F93-6020-4164-ABAE-337E5EA7F7C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0" name="Line 563">
            <a:extLst>
              <a:ext uri="{FF2B5EF4-FFF2-40B4-BE49-F238E27FC236}">
                <a16:creationId xmlns:a16="http://schemas.microsoft.com/office/drawing/2014/main" xmlns="" id="{86590AB4-EA71-4D25-A220-DE7282CF285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1" name="Line 564">
            <a:extLst>
              <a:ext uri="{FF2B5EF4-FFF2-40B4-BE49-F238E27FC236}">
                <a16:creationId xmlns:a16="http://schemas.microsoft.com/office/drawing/2014/main" xmlns="" id="{48AFBA17-6D14-42A0-AC8A-080BBF8500B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062" name="Group 3061">
          <a:extLst>
            <a:ext uri="{FF2B5EF4-FFF2-40B4-BE49-F238E27FC236}">
              <a16:creationId xmlns:a16="http://schemas.microsoft.com/office/drawing/2014/main" xmlns="" id="{C8F30AFB-7A7B-4676-B9AD-0F7B2F3BE12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063" name="Line 566">
            <a:extLst>
              <a:ext uri="{FF2B5EF4-FFF2-40B4-BE49-F238E27FC236}">
                <a16:creationId xmlns:a16="http://schemas.microsoft.com/office/drawing/2014/main" xmlns="" id="{1BDF3152-3107-4BA9-8FF5-668A9B18E6A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4" name="Line 567">
            <a:extLst>
              <a:ext uri="{FF2B5EF4-FFF2-40B4-BE49-F238E27FC236}">
                <a16:creationId xmlns:a16="http://schemas.microsoft.com/office/drawing/2014/main" xmlns="" id="{36BE8CFF-06EF-4FD3-8296-828CA1D3388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5" name="Line 568">
            <a:extLst>
              <a:ext uri="{FF2B5EF4-FFF2-40B4-BE49-F238E27FC236}">
                <a16:creationId xmlns:a16="http://schemas.microsoft.com/office/drawing/2014/main" xmlns="" id="{F74B0B25-4EC7-44B7-9C4F-AB35E0A2376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066" name="Group 3065">
          <a:extLst>
            <a:ext uri="{FF2B5EF4-FFF2-40B4-BE49-F238E27FC236}">
              <a16:creationId xmlns:a16="http://schemas.microsoft.com/office/drawing/2014/main" xmlns="" id="{6AF43A5B-547F-42C3-950F-BF6CE085186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067" name="Line 570">
            <a:extLst>
              <a:ext uri="{FF2B5EF4-FFF2-40B4-BE49-F238E27FC236}">
                <a16:creationId xmlns:a16="http://schemas.microsoft.com/office/drawing/2014/main" xmlns="" id="{364EA8FB-5AAD-49B8-9014-F4162260E9A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8" name="Line 571">
            <a:extLst>
              <a:ext uri="{FF2B5EF4-FFF2-40B4-BE49-F238E27FC236}">
                <a16:creationId xmlns:a16="http://schemas.microsoft.com/office/drawing/2014/main" xmlns="" id="{2766CAEF-3510-4AC1-B310-3A938B6E06B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9" name="Line 572">
            <a:extLst>
              <a:ext uri="{FF2B5EF4-FFF2-40B4-BE49-F238E27FC236}">
                <a16:creationId xmlns:a16="http://schemas.microsoft.com/office/drawing/2014/main" xmlns="" id="{801A9FBB-3646-40BC-82AC-BE1A4887F1E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070" name="Group 3069">
          <a:extLst>
            <a:ext uri="{FF2B5EF4-FFF2-40B4-BE49-F238E27FC236}">
              <a16:creationId xmlns:a16="http://schemas.microsoft.com/office/drawing/2014/main" xmlns="" id="{D0B79F05-927C-480D-890E-4FB2603BA83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071" name="Line 574">
            <a:extLst>
              <a:ext uri="{FF2B5EF4-FFF2-40B4-BE49-F238E27FC236}">
                <a16:creationId xmlns:a16="http://schemas.microsoft.com/office/drawing/2014/main" xmlns="" id="{799C055A-63F5-4C32-A212-E74222F4AEB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2" name="Line 575">
            <a:extLst>
              <a:ext uri="{FF2B5EF4-FFF2-40B4-BE49-F238E27FC236}">
                <a16:creationId xmlns:a16="http://schemas.microsoft.com/office/drawing/2014/main" xmlns="" id="{1781EBD6-8436-438C-AC5B-F16ADAF3B15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3" name="Line 576">
            <a:extLst>
              <a:ext uri="{FF2B5EF4-FFF2-40B4-BE49-F238E27FC236}">
                <a16:creationId xmlns:a16="http://schemas.microsoft.com/office/drawing/2014/main" xmlns="" id="{7DC68656-40A6-403A-98B6-F9D972EC36D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" name="Group 3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" name="Line 386">
            <a:extLst>
              <a:ext uri="{FF2B5EF4-FFF2-40B4-BE49-F238E27FC236}">
                <a16:creationId xmlns:a16="http://schemas.microsoft.com/office/drawing/2014/main" xmlns="" id="{00000000-0008-0000-0400-00000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87">
            <a:extLst>
              <a:ext uri="{FF2B5EF4-FFF2-40B4-BE49-F238E27FC236}">
                <a16:creationId xmlns:a16="http://schemas.microsoft.com/office/drawing/2014/main" xmlns="" id="{00000000-0008-0000-04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388">
            <a:extLst>
              <a:ext uri="{FF2B5EF4-FFF2-40B4-BE49-F238E27FC236}">
                <a16:creationId xmlns:a16="http://schemas.microsoft.com/office/drawing/2014/main" xmlns="" id="{00000000-0008-0000-04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" name="Group 389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" name="Line 390">
            <a:extLst>
              <a:ext uri="{FF2B5EF4-FFF2-40B4-BE49-F238E27FC236}">
                <a16:creationId xmlns:a16="http://schemas.microsoft.com/office/drawing/2014/main" xmlns="" id="{00000000-0008-0000-04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391">
            <a:extLst>
              <a:ext uri="{FF2B5EF4-FFF2-40B4-BE49-F238E27FC236}">
                <a16:creationId xmlns:a16="http://schemas.microsoft.com/office/drawing/2014/main" xmlns="" id="{00000000-0008-0000-04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92">
            <a:extLst>
              <a:ext uri="{FF2B5EF4-FFF2-40B4-BE49-F238E27FC236}">
                <a16:creationId xmlns:a16="http://schemas.microsoft.com/office/drawing/2014/main" xmlns="" id="{00000000-0008-0000-04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" name="Group 393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" name="Line 394">
            <a:extLst>
              <a:ext uri="{FF2B5EF4-FFF2-40B4-BE49-F238E27FC236}">
                <a16:creationId xmlns:a16="http://schemas.microsoft.com/office/drawing/2014/main" xmlns="" id="{00000000-0008-0000-04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395">
            <a:extLst>
              <a:ext uri="{FF2B5EF4-FFF2-40B4-BE49-F238E27FC236}">
                <a16:creationId xmlns:a16="http://schemas.microsoft.com/office/drawing/2014/main" xmlns="" id="{00000000-0008-0000-04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396">
            <a:extLst>
              <a:ext uri="{FF2B5EF4-FFF2-40B4-BE49-F238E27FC236}">
                <a16:creationId xmlns:a16="http://schemas.microsoft.com/office/drawing/2014/main" xmlns="" id="{00000000-0008-0000-04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" name="Group 397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5" name="Line 398">
            <a:extLst>
              <a:ext uri="{FF2B5EF4-FFF2-40B4-BE49-F238E27FC236}">
                <a16:creationId xmlns:a16="http://schemas.microsoft.com/office/drawing/2014/main" xmlns="" id="{00000000-0008-0000-04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399">
            <a:extLst>
              <a:ext uri="{FF2B5EF4-FFF2-40B4-BE49-F238E27FC236}">
                <a16:creationId xmlns:a16="http://schemas.microsoft.com/office/drawing/2014/main" xmlns="" id="{00000000-0008-0000-0400-00001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Line 400">
            <a:extLst>
              <a:ext uri="{FF2B5EF4-FFF2-40B4-BE49-F238E27FC236}">
                <a16:creationId xmlns:a16="http://schemas.microsoft.com/office/drawing/2014/main" xmlns="" id="{00000000-0008-0000-0400-00001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8" name="Group 401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9" name="Line 402">
            <a:extLst>
              <a:ext uri="{FF2B5EF4-FFF2-40B4-BE49-F238E27FC236}">
                <a16:creationId xmlns:a16="http://schemas.microsoft.com/office/drawing/2014/main" xmlns="" id="{00000000-0008-0000-04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403">
            <a:extLst>
              <a:ext uri="{FF2B5EF4-FFF2-40B4-BE49-F238E27FC236}">
                <a16:creationId xmlns:a16="http://schemas.microsoft.com/office/drawing/2014/main" xmlns="" id="{00000000-0008-0000-04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404">
            <a:extLst>
              <a:ext uri="{FF2B5EF4-FFF2-40B4-BE49-F238E27FC236}">
                <a16:creationId xmlns:a16="http://schemas.microsoft.com/office/drawing/2014/main" xmlns="" id="{00000000-0008-0000-04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2" name="Group 405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3" name="Line 406">
            <a:extLst>
              <a:ext uri="{FF2B5EF4-FFF2-40B4-BE49-F238E27FC236}">
                <a16:creationId xmlns:a16="http://schemas.microsoft.com/office/drawing/2014/main" xmlns="" id="{00000000-0008-0000-0400-00001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407">
            <a:extLst>
              <a:ext uri="{FF2B5EF4-FFF2-40B4-BE49-F238E27FC236}">
                <a16:creationId xmlns:a16="http://schemas.microsoft.com/office/drawing/2014/main" xmlns="" id="{00000000-0008-0000-0400-00001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408">
            <a:extLst>
              <a:ext uri="{FF2B5EF4-FFF2-40B4-BE49-F238E27FC236}">
                <a16:creationId xmlns:a16="http://schemas.microsoft.com/office/drawing/2014/main" xmlns="" id="{00000000-0008-0000-04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6" name="Group 409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7" name="Line 410">
            <a:extLst>
              <a:ext uri="{FF2B5EF4-FFF2-40B4-BE49-F238E27FC236}">
                <a16:creationId xmlns:a16="http://schemas.microsoft.com/office/drawing/2014/main" xmlns="" id="{00000000-0008-0000-04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411">
            <a:extLst>
              <a:ext uri="{FF2B5EF4-FFF2-40B4-BE49-F238E27FC236}">
                <a16:creationId xmlns:a16="http://schemas.microsoft.com/office/drawing/2014/main" xmlns="" id="{00000000-0008-0000-04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412">
            <a:extLst>
              <a:ext uri="{FF2B5EF4-FFF2-40B4-BE49-F238E27FC236}">
                <a16:creationId xmlns:a16="http://schemas.microsoft.com/office/drawing/2014/main" xmlns="" id="{00000000-0008-0000-0400-00001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0" name="Group 413">
          <a:extLst>
            <a:ext uri="{FF2B5EF4-FFF2-40B4-BE49-F238E27FC236}">
              <a16:creationId xmlns:a16="http://schemas.microsoft.com/office/drawing/2014/main" xmlns="" id="{00000000-0008-0000-0400-00001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1" name="Line 414">
            <a:extLst>
              <a:ext uri="{FF2B5EF4-FFF2-40B4-BE49-F238E27FC236}">
                <a16:creationId xmlns:a16="http://schemas.microsoft.com/office/drawing/2014/main" xmlns="" id="{00000000-0008-0000-04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415">
            <a:extLst>
              <a:ext uri="{FF2B5EF4-FFF2-40B4-BE49-F238E27FC236}">
                <a16:creationId xmlns:a16="http://schemas.microsoft.com/office/drawing/2014/main" xmlns="" id="{00000000-0008-0000-04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416">
            <a:extLst>
              <a:ext uri="{FF2B5EF4-FFF2-40B4-BE49-F238E27FC236}">
                <a16:creationId xmlns:a16="http://schemas.microsoft.com/office/drawing/2014/main" xmlns="" id="{00000000-0008-0000-0400-00002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4" name="Group 417">
          <a:extLst>
            <a:ext uri="{FF2B5EF4-FFF2-40B4-BE49-F238E27FC236}">
              <a16:creationId xmlns:a16="http://schemas.microsoft.com/office/drawing/2014/main" xmlns="" id="{00000000-0008-0000-0400-00002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5" name="Line 418">
            <a:extLst>
              <a:ext uri="{FF2B5EF4-FFF2-40B4-BE49-F238E27FC236}">
                <a16:creationId xmlns:a16="http://schemas.microsoft.com/office/drawing/2014/main" xmlns="" id="{00000000-0008-0000-04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Line 419">
            <a:extLst>
              <a:ext uri="{FF2B5EF4-FFF2-40B4-BE49-F238E27FC236}">
                <a16:creationId xmlns:a16="http://schemas.microsoft.com/office/drawing/2014/main" xmlns="" id="{00000000-0008-0000-0400-00002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420">
            <a:extLst>
              <a:ext uri="{FF2B5EF4-FFF2-40B4-BE49-F238E27FC236}">
                <a16:creationId xmlns:a16="http://schemas.microsoft.com/office/drawing/2014/main" xmlns="" id="{00000000-0008-0000-0400-00002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8" name="Group 421">
          <a:extLst>
            <a:ext uri="{FF2B5EF4-FFF2-40B4-BE49-F238E27FC236}">
              <a16:creationId xmlns:a16="http://schemas.microsoft.com/office/drawing/2014/main" xmlns="" id="{00000000-0008-0000-0400-00002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9" name="Line 422">
            <a:extLst>
              <a:ext uri="{FF2B5EF4-FFF2-40B4-BE49-F238E27FC236}">
                <a16:creationId xmlns:a16="http://schemas.microsoft.com/office/drawing/2014/main" xmlns="" id="{00000000-0008-0000-04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423">
            <a:extLst>
              <a:ext uri="{FF2B5EF4-FFF2-40B4-BE49-F238E27FC236}">
                <a16:creationId xmlns:a16="http://schemas.microsoft.com/office/drawing/2014/main" xmlns="" id="{00000000-0008-0000-04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Line 424">
            <a:extLst>
              <a:ext uri="{FF2B5EF4-FFF2-40B4-BE49-F238E27FC236}">
                <a16:creationId xmlns:a16="http://schemas.microsoft.com/office/drawing/2014/main" xmlns="" id="{00000000-0008-0000-0400-00002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2" name="Group 425">
          <a:extLst>
            <a:ext uri="{FF2B5EF4-FFF2-40B4-BE49-F238E27FC236}">
              <a16:creationId xmlns:a16="http://schemas.microsoft.com/office/drawing/2014/main" xmlns="" id="{00000000-0008-0000-0400-00002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3" name="Line 426">
            <a:extLst>
              <a:ext uri="{FF2B5EF4-FFF2-40B4-BE49-F238E27FC236}">
                <a16:creationId xmlns:a16="http://schemas.microsoft.com/office/drawing/2014/main" xmlns="" id="{00000000-0008-0000-0400-00002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" name="Line 427">
            <a:extLst>
              <a:ext uri="{FF2B5EF4-FFF2-40B4-BE49-F238E27FC236}">
                <a16:creationId xmlns:a16="http://schemas.microsoft.com/office/drawing/2014/main" xmlns="" id="{00000000-0008-0000-0400-00002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Line 428">
            <a:extLst>
              <a:ext uri="{FF2B5EF4-FFF2-40B4-BE49-F238E27FC236}">
                <a16:creationId xmlns:a16="http://schemas.microsoft.com/office/drawing/2014/main" xmlns="" id="{00000000-0008-0000-0400-00002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6" name="Group 429">
          <a:extLst>
            <a:ext uri="{FF2B5EF4-FFF2-40B4-BE49-F238E27FC236}">
              <a16:creationId xmlns:a16="http://schemas.microsoft.com/office/drawing/2014/main" xmlns="" id="{00000000-0008-0000-0400-00002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7" name="Line 430">
            <a:extLst>
              <a:ext uri="{FF2B5EF4-FFF2-40B4-BE49-F238E27FC236}">
                <a16:creationId xmlns:a16="http://schemas.microsoft.com/office/drawing/2014/main" xmlns="" id="{00000000-0008-0000-0400-00002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" name="Line 431">
            <a:extLst>
              <a:ext uri="{FF2B5EF4-FFF2-40B4-BE49-F238E27FC236}">
                <a16:creationId xmlns:a16="http://schemas.microsoft.com/office/drawing/2014/main" xmlns="" id="{00000000-0008-0000-0400-00003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Line 432">
            <a:extLst>
              <a:ext uri="{FF2B5EF4-FFF2-40B4-BE49-F238E27FC236}">
                <a16:creationId xmlns:a16="http://schemas.microsoft.com/office/drawing/2014/main" xmlns="" id="{00000000-0008-0000-0400-00003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0" name="Group 433">
          <a:extLst>
            <a:ext uri="{FF2B5EF4-FFF2-40B4-BE49-F238E27FC236}">
              <a16:creationId xmlns:a16="http://schemas.microsoft.com/office/drawing/2014/main" xmlns="" id="{00000000-0008-0000-0400-00003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1" name="Line 434">
            <a:extLst>
              <a:ext uri="{FF2B5EF4-FFF2-40B4-BE49-F238E27FC236}">
                <a16:creationId xmlns:a16="http://schemas.microsoft.com/office/drawing/2014/main" xmlns="" id="{00000000-0008-0000-0400-00003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" name="Line 435">
            <a:extLst>
              <a:ext uri="{FF2B5EF4-FFF2-40B4-BE49-F238E27FC236}">
                <a16:creationId xmlns:a16="http://schemas.microsoft.com/office/drawing/2014/main" xmlns="" id="{00000000-0008-0000-0400-00003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Line 436">
            <a:extLst>
              <a:ext uri="{FF2B5EF4-FFF2-40B4-BE49-F238E27FC236}">
                <a16:creationId xmlns:a16="http://schemas.microsoft.com/office/drawing/2014/main" xmlns="" id="{00000000-0008-0000-0400-00003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4" name="Group 437">
          <a:extLst>
            <a:ext uri="{FF2B5EF4-FFF2-40B4-BE49-F238E27FC236}">
              <a16:creationId xmlns:a16="http://schemas.microsoft.com/office/drawing/2014/main" xmlns="" id="{00000000-0008-0000-0400-00003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5" name="Line 438">
            <a:extLst>
              <a:ext uri="{FF2B5EF4-FFF2-40B4-BE49-F238E27FC236}">
                <a16:creationId xmlns:a16="http://schemas.microsoft.com/office/drawing/2014/main" xmlns="" id="{00000000-0008-0000-0400-00003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" name="Line 439">
            <a:extLst>
              <a:ext uri="{FF2B5EF4-FFF2-40B4-BE49-F238E27FC236}">
                <a16:creationId xmlns:a16="http://schemas.microsoft.com/office/drawing/2014/main" xmlns="" id="{00000000-0008-0000-0400-00003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" name="Line 440">
            <a:extLst>
              <a:ext uri="{FF2B5EF4-FFF2-40B4-BE49-F238E27FC236}">
                <a16:creationId xmlns:a16="http://schemas.microsoft.com/office/drawing/2014/main" xmlns="" id="{00000000-0008-0000-0400-00003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8" name="Group 441">
          <a:extLst>
            <a:ext uri="{FF2B5EF4-FFF2-40B4-BE49-F238E27FC236}">
              <a16:creationId xmlns:a16="http://schemas.microsoft.com/office/drawing/2014/main" xmlns="" id="{00000000-0008-0000-0400-00003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9" name="Line 442">
            <a:extLst>
              <a:ext uri="{FF2B5EF4-FFF2-40B4-BE49-F238E27FC236}">
                <a16:creationId xmlns:a16="http://schemas.microsoft.com/office/drawing/2014/main" xmlns="" id="{00000000-0008-0000-0400-00003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" name="Line 443">
            <a:extLst>
              <a:ext uri="{FF2B5EF4-FFF2-40B4-BE49-F238E27FC236}">
                <a16:creationId xmlns:a16="http://schemas.microsoft.com/office/drawing/2014/main" xmlns="" id="{00000000-0008-0000-0400-00003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Line 444">
            <a:extLst>
              <a:ext uri="{FF2B5EF4-FFF2-40B4-BE49-F238E27FC236}">
                <a16:creationId xmlns:a16="http://schemas.microsoft.com/office/drawing/2014/main" xmlns="" id="{00000000-0008-0000-0400-00003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2" name="Group 445">
          <a:extLst>
            <a:ext uri="{FF2B5EF4-FFF2-40B4-BE49-F238E27FC236}">
              <a16:creationId xmlns:a16="http://schemas.microsoft.com/office/drawing/2014/main" xmlns="" id="{00000000-0008-0000-0400-00003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3" name="Line 446">
            <a:extLst>
              <a:ext uri="{FF2B5EF4-FFF2-40B4-BE49-F238E27FC236}">
                <a16:creationId xmlns:a16="http://schemas.microsoft.com/office/drawing/2014/main" xmlns="" id="{00000000-0008-0000-0400-00003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Line 447">
            <a:extLst>
              <a:ext uri="{FF2B5EF4-FFF2-40B4-BE49-F238E27FC236}">
                <a16:creationId xmlns:a16="http://schemas.microsoft.com/office/drawing/2014/main" xmlns="" id="{00000000-0008-0000-0400-00004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" name="Line 448">
            <a:extLst>
              <a:ext uri="{FF2B5EF4-FFF2-40B4-BE49-F238E27FC236}">
                <a16:creationId xmlns:a16="http://schemas.microsoft.com/office/drawing/2014/main" xmlns="" id="{00000000-0008-0000-0400-00004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6" name="Group 449">
          <a:extLst>
            <a:ext uri="{FF2B5EF4-FFF2-40B4-BE49-F238E27FC236}">
              <a16:creationId xmlns:a16="http://schemas.microsoft.com/office/drawing/2014/main" xmlns="" id="{00000000-0008-0000-0400-00004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7" name="Line 450">
            <a:extLst>
              <a:ext uri="{FF2B5EF4-FFF2-40B4-BE49-F238E27FC236}">
                <a16:creationId xmlns:a16="http://schemas.microsoft.com/office/drawing/2014/main" xmlns="" id="{00000000-0008-0000-0400-00004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" name="Line 451">
            <a:extLst>
              <a:ext uri="{FF2B5EF4-FFF2-40B4-BE49-F238E27FC236}">
                <a16:creationId xmlns:a16="http://schemas.microsoft.com/office/drawing/2014/main" xmlns="" id="{00000000-0008-0000-0400-00004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" name="Line 452">
            <a:extLst>
              <a:ext uri="{FF2B5EF4-FFF2-40B4-BE49-F238E27FC236}">
                <a16:creationId xmlns:a16="http://schemas.microsoft.com/office/drawing/2014/main" xmlns="" id="{00000000-0008-0000-0400-00004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0" name="Group 453">
          <a:extLst>
            <a:ext uri="{FF2B5EF4-FFF2-40B4-BE49-F238E27FC236}">
              <a16:creationId xmlns:a16="http://schemas.microsoft.com/office/drawing/2014/main" xmlns="" id="{00000000-0008-0000-0400-00004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1" name="Line 454">
            <a:extLst>
              <a:ext uri="{FF2B5EF4-FFF2-40B4-BE49-F238E27FC236}">
                <a16:creationId xmlns:a16="http://schemas.microsoft.com/office/drawing/2014/main" xmlns="" id="{00000000-0008-0000-0400-00004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" name="Line 455">
            <a:extLst>
              <a:ext uri="{FF2B5EF4-FFF2-40B4-BE49-F238E27FC236}">
                <a16:creationId xmlns:a16="http://schemas.microsoft.com/office/drawing/2014/main" xmlns="" id="{00000000-0008-0000-0400-00004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" name="Line 456">
            <a:extLst>
              <a:ext uri="{FF2B5EF4-FFF2-40B4-BE49-F238E27FC236}">
                <a16:creationId xmlns:a16="http://schemas.microsoft.com/office/drawing/2014/main" xmlns="" id="{00000000-0008-0000-0400-00004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4" name="Group 457">
          <a:extLst>
            <a:ext uri="{FF2B5EF4-FFF2-40B4-BE49-F238E27FC236}">
              <a16:creationId xmlns:a16="http://schemas.microsoft.com/office/drawing/2014/main" xmlns="" id="{00000000-0008-0000-0400-00004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5" name="Line 458">
            <a:extLst>
              <a:ext uri="{FF2B5EF4-FFF2-40B4-BE49-F238E27FC236}">
                <a16:creationId xmlns:a16="http://schemas.microsoft.com/office/drawing/2014/main" xmlns="" id="{00000000-0008-0000-0400-00004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" name="Line 459">
            <a:extLst>
              <a:ext uri="{FF2B5EF4-FFF2-40B4-BE49-F238E27FC236}">
                <a16:creationId xmlns:a16="http://schemas.microsoft.com/office/drawing/2014/main" xmlns="" id="{00000000-0008-0000-0400-00004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" name="Line 460">
            <a:extLst>
              <a:ext uri="{FF2B5EF4-FFF2-40B4-BE49-F238E27FC236}">
                <a16:creationId xmlns:a16="http://schemas.microsoft.com/office/drawing/2014/main" xmlns="" id="{00000000-0008-0000-0400-00004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8" name="Group 461">
          <a:extLst>
            <a:ext uri="{FF2B5EF4-FFF2-40B4-BE49-F238E27FC236}">
              <a16:creationId xmlns:a16="http://schemas.microsoft.com/office/drawing/2014/main" xmlns="" id="{00000000-0008-0000-0400-00004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9" name="Line 462">
            <a:extLst>
              <a:ext uri="{FF2B5EF4-FFF2-40B4-BE49-F238E27FC236}">
                <a16:creationId xmlns:a16="http://schemas.microsoft.com/office/drawing/2014/main" xmlns="" id="{00000000-0008-0000-0400-00004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" name="Line 463">
            <a:extLst>
              <a:ext uri="{FF2B5EF4-FFF2-40B4-BE49-F238E27FC236}">
                <a16:creationId xmlns:a16="http://schemas.microsoft.com/office/drawing/2014/main" xmlns="" id="{00000000-0008-0000-0400-00005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" name="Line 464">
            <a:extLst>
              <a:ext uri="{FF2B5EF4-FFF2-40B4-BE49-F238E27FC236}">
                <a16:creationId xmlns:a16="http://schemas.microsoft.com/office/drawing/2014/main" xmlns="" id="{00000000-0008-0000-0400-00005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2" name="Group 465">
          <a:extLst>
            <a:ext uri="{FF2B5EF4-FFF2-40B4-BE49-F238E27FC236}">
              <a16:creationId xmlns:a16="http://schemas.microsoft.com/office/drawing/2014/main" xmlns="" id="{00000000-0008-0000-0400-00005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3" name="Line 466">
            <a:extLst>
              <a:ext uri="{FF2B5EF4-FFF2-40B4-BE49-F238E27FC236}">
                <a16:creationId xmlns:a16="http://schemas.microsoft.com/office/drawing/2014/main" xmlns="" id="{00000000-0008-0000-0400-00005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" name="Line 467">
            <a:extLst>
              <a:ext uri="{FF2B5EF4-FFF2-40B4-BE49-F238E27FC236}">
                <a16:creationId xmlns:a16="http://schemas.microsoft.com/office/drawing/2014/main" xmlns="" id="{00000000-0008-0000-0400-00005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" name="Line 468">
            <a:extLst>
              <a:ext uri="{FF2B5EF4-FFF2-40B4-BE49-F238E27FC236}">
                <a16:creationId xmlns:a16="http://schemas.microsoft.com/office/drawing/2014/main" xmlns="" id="{00000000-0008-0000-0400-00005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6" name="Group 469">
          <a:extLst>
            <a:ext uri="{FF2B5EF4-FFF2-40B4-BE49-F238E27FC236}">
              <a16:creationId xmlns:a16="http://schemas.microsoft.com/office/drawing/2014/main" xmlns="" id="{00000000-0008-0000-0400-00005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7" name="Line 470">
            <a:extLst>
              <a:ext uri="{FF2B5EF4-FFF2-40B4-BE49-F238E27FC236}">
                <a16:creationId xmlns:a16="http://schemas.microsoft.com/office/drawing/2014/main" xmlns="" id="{00000000-0008-0000-0400-00005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" name="Line 471">
            <a:extLst>
              <a:ext uri="{FF2B5EF4-FFF2-40B4-BE49-F238E27FC236}">
                <a16:creationId xmlns:a16="http://schemas.microsoft.com/office/drawing/2014/main" xmlns="" id="{00000000-0008-0000-0400-00005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" name="Line 472">
            <a:extLst>
              <a:ext uri="{FF2B5EF4-FFF2-40B4-BE49-F238E27FC236}">
                <a16:creationId xmlns:a16="http://schemas.microsoft.com/office/drawing/2014/main" xmlns="" id="{00000000-0008-0000-0400-00005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0" name="Group 473">
          <a:extLst>
            <a:ext uri="{FF2B5EF4-FFF2-40B4-BE49-F238E27FC236}">
              <a16:creationId xmlns:a16="http://schemas.microsoft.com/office/drawing/2014/main" xmlns="" id="{00000000-0008-0000-0400-00005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1" name="Line 474">
            <a:extLst>
              <a:ext uri="{FF2B5EF4-FFF2-40B4-BE49-F238E27FC236}">
                <a16:creationId xmlns:a16="http://schemas.microsoft.com/office/drawing/2014/main" xmlns="" id="{00000000-0008-0000-0400-00005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" name="Line 475">
            <a:extLst>
              <a:ext uri="{FF2B5EF4-FFF2-40B4-BE49-F238E27FC236}">
                <a16:creationId xmlns:a16="http://schemas.microsoft.com/office/drawing/2014/main" xmlns="" id="{00000000-0008-0000-0400-00005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" name="Line 476">
            <a:extLst>
              <a:ext uri="{FF2B5EF4-FFF2-40B4-BE49-F238E27FC236}">
                <a16:creationId xmlns:a16="http://schemas.microsoft.com/office/drawing/2014/main" xmlns="" id="{00000000-0008-0000-0400-00005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4" name="Group 477">
          <a:extLst>
            <a:ext uri="{FF2B5EF4-FFF2-40B4-BE49-F238E27FC236}">
              <a16:creationId xmlns:a16="http://schemas.microsoft.com/office/drawing/2014/main" xmlns="" id="{00000000-0008-0000-0400-00005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5" name="Line 478">
            <a:extLst>
              <a:ext uri="{FF2B5EF4-FFF2-40B4-BE49-F238E27FC236}">
                <a16:creationId xmlns:a16="http://schemas.microsoft.com/office/drawing/2014/main" xmlns="" id="{00000000-0008-0000-0400-00005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" name="Line 479">
            <a:extLst>
              <a:ext uri="{FF2B5EF4-FFF2-40B4-BE49-F238E27FC236}">
                <a16:creationId xmlns:a16="http://schemas.microsoft.com/office/drawing/2014/main" xmlns="" id="{00000000-0008-0000-0400-00006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" name="Line 480">
            <a:extLst>
              <a:ext uri="{FF2B5EF4-FFF2-40B4-BE49-F238E27FC236}">
                <a16:creationId xmlns:a16="http://schemas.microsoft.com/office/drawing/2014/main" xmlns="" id="{00000000-0008-0000-0400-00006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8" name="Group 481">
          <a:extLst>
            <a:ext uri="{FF2B5EF4-FFF2-40B4-BE49-F238E27FC236}">
              <a16:creationId xmlns:a16="http://schemas.microsoft.com/office/drawing/2014/main" xmlns="" id="{00000000-0008-0000-0400-00006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9" name="Line 482">
            <a:extLst>
              <a:ext uri="{FF2B5EF4-FFF2-40B4-BE49-F238E27FC236}">
                <a16:creationId xmlns:a16="http://schemas.microsoft.com/office/drawing/2014/main" xmlns="" id="{00000000-0008-0000-0400-00006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" name="Line 483">
            <a:extLst>
              <a:ext uri="{FF2B5EF4-FFF2-40B4-BE49-F238E27FC236}">
                <a16:creationId xmlns:a16="http://schemas.microsoft.com/office/drawing/2014/main" xmlns="" id="{00000000-0008-0000-0400-00006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" name="Line 484">
            <a:extLst>
              <a:ext uri="{FF2B5EF4-FFF2-40B4-BE49-F238E27FC236}">
                <a16:creationId xmlns:a16="http://schemas.microsoft.com/office/drawing/2014/main" xmlns="" id="{00000000-0008-0000-0400-00006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2" name="Group 485">
          <a:extLst>
            <a:ext uri="{FF2B5EF4-FFF2-40B4-BE49-F238E27FC236}">
              <a16:creationId xmlns:a16="http://schemas.microsoft.com/office/drawing/2014/main" xmlns="" id="{00000000-0008-0000-0400-00006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3" name="Line 486">
            <a:extLst>
              <a:ext uri="{FF2B5EF4-FFF2-40B4-BE49-F238E27FC236}">
                <a16:creationId xmlns:a16="http://schemas.microsoft.com/office/drawing/2014/main" xmlns="" id="{00000000-0008-0000-0400-00006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" name="Line 487">
            <a:extLst>
              <a:ext uri="{FF2B5EF4-FFF2-40B4-BE49-F238E27FC236}">
                <a16:creationId xmlns:a16="http://schemas.microsoft.com/office/drawing/2014/main" xmlns="" id="{00000000-0008-0000-0400-00006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" name="Line 488">
            <a:extLst>
              <a:ext uri="{FF2B5EF4-FFF2-40B4-BE49-F238E27FC236}">
                <a16:creationId xmlns:a16="http://schemas.microsoft.com/office/drawing/2014/main" xmlns="" id="{00000000-0008-0000-0400-00006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6" name="Group 489">
          <a:extLst>
            <a:ext uri="{FF2B5EF4-FFF2-40B4-BE49-F238E27FC236}">
              <a16:creationId xmlns:a16="http://schemas.microsoft.com/office/drawing/2014/main" xmlns="" id="{00000000-0008-0000-0400-00006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7" name="Line 490">
            <a:extLst>
              <a:ext uri="{FF2B5EF4-FFF2-40B4-BE49-F238E27FC236}">
                <a16:creationId xmlns:a16="http://schemas.microsoft.com/office/drawing/2014/main" xmlns="" id="{00000000-0008-0000-0400-00006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" name="Line 491">
            <a:extLst>
              <a:ext uri="{FF2B5EF4-FFF2-40B4-BE49-F238E27FC236}">
                <a16:creationId xmlns:a16="http://schemas.microsoft.com/office/drawing/2014/main" xmlns="" id="{00000000-0008-0000-0400-00006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" name="Line 492">
            <a:extLst>
              <a:ext uri="{FF2B5EF4-FFF2-40B4-BE49-F238E27FC236}">
                <a16:creationId xmlns:a16="http://schemas.microsoft.com/office/drawing/2014/main" xmlns="" id="{00000000-0008-0000-0400-00006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0" name="Group 493">
          <a:extLst>
            <a:ext uri="{FF2B5EF4-FFF2-40B4-BE49-F238E27FC236}">
              <a16:creationId xmlns:a16="http://schemas.microsoft.com/office/drawing/2014/main" xmlns="" id="{00000000-0008-0000-0400-00006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1" name="Line 494">
            <a:extLst>
              <a:ext uri="{FF2B5EF4-FFF2-40B4-BE49-F238E27FC236}">
                <a16:creationId xmlns:a16="http://schemas.microsoft.com/office/drawing/2014/main" xmlns="" id="{00000000-0008-0000-0400-00006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" name="Line 495">
            <a:extLst>
              <a:ext uri="{FF2B5EF4-FFF2-40B4-BE49-F238E27FC236}">
                <a16:creationId xmlns:a16="http://schemas.microsoft.com/office/drawing/2014/main" xmlns="" id="{00000000-0008-0000-0400-00007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" name="Line 496">
            <a:extLst>
              <a:ext uri="{FF2B5EF4-FFF2-40B4-BE49-F238E27FC236}">
                <a16:creationId xmlns:a16="http://schemas.microsoft.com/office/drawing/2014/main" xmlns="" id="{00000000-0008-0000-0400-00007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4" name="Group 497">
          <a:extLst>
            <a:ext uri="{FF2B5EF4-FFF2-40B4-BE49-F238E27FC236}">
              <a16:creationId xmlns:a16="http://schemas.microsoft.com/office/drawing/2014/main" xmlns="" id="{00000000-0008-0000-0400-00007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5" name="Line 498">
            <a:extLst>
              <a:ext uri="{FF2B5EF4-FFF2-40B4-BE49-F238E27FC236}">
                <a16:creationId xmlns:a16="http://schemas.microsoft.com/office/drawing/2014/main" xmlns="" id="{00000000-0008-0000-0400-00007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" name="Line 499">
            <a:extLst>
              <a:ext uri="{FF2B5EF4-FFF2-40B4-BE49-F238E27FC236}">
                <a16:creationId xmlns:a16="http://schemas.microsoft.com/office/drawing/2014/main" xmlns="" id="{00000000-0008-0000-0400-00007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" name="Line 500">
            <a:extLst>
              <a:ext uri="{FF2B5EF4-FFF2-40B4-BE49-F238E27FC236}">
                <a16:creationId xmlns:a16="http://schemas.microsoft.com/office/drawing/2014/main" xmlns="" id="{00000000-0008-0000-0400-00007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8" name="Group 501">
          <a:extLst>
            <a:ext uri="{FF2B5EF4-FFF2-40B4-BE49-F238E27FC236}">
              <a16:creationId xmlns:a16="http://schemas.microsoft.com/office/drawing/2014/main" xmlns="" id="{00000000-0008-0000-0400-00007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9" name="Line 502">
            <a:extLst>
              <a:ext uri="{FF2B5EF4-FFF2-40B4-BE49-F238E27FC236}">
                <a16:creationId xmlns:a16="http://schemas.microsoft.com/office/drawing/2014/main" xmlns="" id="{00000000-0008-0000-0400-00007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" name="Line 503">
            <a:extLst>
              <a:ext uri="{FF2B5EF4-FFF2-40B4-BE49-F238E27FC236}">
                <a16:creationId xmlns:a16="http://schemas.microsoft.com/office/drawing/2014/main" xmlns="" id="{00000000-0008-0000-0400-00007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" name="Line 504">
            <a:extLst>
              <a:ext uri="{FF2B5EF4-FFF2-40B4-BE49-F238E27FC236}">
                <a16:creationId xmlns:a16="http://schemas.microsoft.com/office/drawing/2014/main" xmlns="" id="{00000000-0008-0000-0400-00007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2" name="Group 505">
          <a:extLst>
            <a:ext uri="{FF2B5EF4-FFF2-40B4-BE49-F238E27FC236}">
              <a16:creationId xmlns:a16="http://schemas.microsoft.com/office/drawing/2014/main" xmlns="" id="{00000000-0008-0000-0400-00007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3" name="Line 506">
            <a:extLst>
              <a:ext uri="{FF2B5EF4-FFF2-40B4-BE49-F238E27FC236}">
                <a16:creationId xmlns:a16="http://schemas.microsoft.com/office/drawing/2014/main" xmlns="" id="{00000000-0008-0000-0400-00007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" name="Line 507">
            <a:extLst>
              <a:ext uri="{FF2B5EF4-FFF2-40B4-BE49-F238E27FC236}">
                <a16:creationId xmlns:a16="http://schemas.microsoft.com/office/drawing/2014/main" xmlns="" id="{00000000-0008-0000-0400-00007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" name="Line 508">
            <a:extLst>
              <a:ext uri="{FF2B5EF4-FFF2-40B4-BE49-F238E27FC236}">
                <a16:creationId xmlns:a16="http://schemas.microsoft.com/office/drawing/2014/main" xmlns="" id="{00000000-0008-0000-0400-00007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6" name="Group 509">
          <a:extLst>
            <a:ext uri="{FF2B5EF4-FFF2-40B4-BE49-F238E27FC236}">
              <a16:creationId xmlns:a16="http://schemas.microsoft.com/office/drawing/2014/main" xmlns="" id="{00000000-0008-0000-0400-00007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7" name="Line 510">
            <a:extLst>
              <a:ext uri="{FF2B5EF4-FFF2-40B4-BE49-F238E27FC236}">
                <a16:creationId xmlns:a16="http://schemas.microsoft.com/office/drawing/2014/main" xmlns="" id="{00000000-0008-0000-0400-00007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" name="Line 511">
            <a:extLst>
              <a:ext uri="{FF2B5EF4-FFF2-40B4-BE49-F238E27FC236}">
                <a16:creationId xmlns:a16="http://schemas.microsoft.com/office/drawing/2014/main" xmlns="" id="{00000000-0008-0000-0400-00008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" name="Line 512">
            <a:extLst>
              <a:ext uri="{FF2B5EF4-FFF2-40B4-BE49-F238E27FC236}">
                <a16:creationId xmlns:a16="http://schemas.microsoft.com/office/drawing/2014/main" xmlns="" id="{00000000-0008-0000-0400-00008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0" name="Group 513">
          <a:extLst>
            <a:ext uri="{FF2B5EF4-FFF2-40B4-BE49-F238E27FC236}">
              <a16:creationId xmlns:a16="http://schemas.microsoft.com/office/drawing/2014/main" xmlns="" id="{00000000-0008-0000-0400-00008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1" name="Line 514">
            <a:extLst>
              <a:ext uri="{FF2B5EF4-FFF2-40B4-BE49-F238E27FC236}">
                <a16:creationId xmlns:a16="http://schemas.microsoft.com/office/drawing/2014/main" xmlns="" id="{00000000-0008-0000-0400-00008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" name="Line 515">
            <a:extLst>
              <a:ext uri="{FF2B5EF4-FFF2-40B4-BE49-F238E27FC236}">
                <a16:creationId xmlns:a16="http://schemas.microsoft.com/office/drawing/2014/main" xmlns="" id="{00000000-0008-0000-0400-00008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" name="Line 516">
            <a:extLst>
              <a:ext uri="{FF2B5EF4-FFF2-40B4-BE49-F238E27FC236}">
                <a16:creationId xmlns:a16="http://schemas.microsoft.com/office/drawing/2014/main" xmlns="" id="{00000000-0008-0000-0400-00008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4" name="Group 517">
          <a:extLst>
            <a:ext uri="{FF2B5EF4-FFF2-40B4-BE49-F238E27FC236}">
              <a16:creationId xmlns:a16="http://schemas.microsoft.com/office/drawing/2014/main" xmlns="" id="{00000000-0008-0000-0400-00008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5" name="Line 518">
            <a:extLst>
              <a:ext uri="{FF2B5EF4-FFF2-40B4-BE49-F238E27FC236}">
                <a16:creationId xmlns:a16="http://schemas.microsoft.com/office/drawing/2014/main" xmlns="" id="{00000000-0008-0000-0400-00008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" name="Line 519">
            <a:extLst>
              <a:ext uri="{FF2B5EF4-FFF2-40B4-BE49-F238E27FC236}">
                <a16:creationId xmlns:a16="http://schemas.microsoft.com/office/drawing/2014/main" xmlns="" id="{00000000-0008-0000-0400-00008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" name="Line 520">
            <a:extLst>
              <a:ext uri="{FF2B5EF4-FFF2-40B4-BE49-F238E27FC236}">
                <a16:creationId xmlns:a16="http://schemas.microsoft.com/office/drawing/2014/main" xmlns="" id="{00000000-0008-0000-0400-00008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8" name="Group 521">
          <a:extLst>
            <a:ext uri="{FF2B5EF4-FFF2-40B4-BE49-F238E27FC236}">
              <a16:creationId xmlns:a16="http://schemas.microsoft.com/office/drawing/2014/main" xmlns="" id="{00000000-0008-0000-0400-00008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9" name="Line 522">
            <a:extLst>
              <a:ext uri="{FF2B5EF4-FFF2-40B4-BE49-F238E27FC236}">
                <a16:creationId xmlns:a16="http://schemas.microsoft.com/office/drawing/2014/main" xmlns="" id="{00000000-0008-0000-0400-00008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" name="Line 523">
            <a:extLst>
              <a:ext uri="{FF2B5EF4-FFF2-40B4-BE49-F238E27FC236}">
                <a16:creationId xmlns:a16="http://schemas.microsoft.com/office/drawing/2014/main" xmlns="" id="{00000000-0008-0000-0400-00008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" name="Line 524">
            <a:extLst>
              <a:ext uri="{FF2B5EF4-FFF2-40B4-BE49-F238E27FC236}">
                <a16:creationId xmlns:a16="http://schemas.microsoft.com/office/drawing/2014/main" xmlns="" id="{00000000-0008-0000-0400-00008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2" name="Group 525">
          <a:extLst>
            <a:ext uri="{FF2B5EF4-FFF2-40B4-BE49-F238E27FC236}">
              <a16:creationId xmlns:a16="http://schemas.microsoft.com/office/drawing/2014/main" xmlns="" id="{00000000-0008-0000-0400-00008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43" name="Line 526">
            <a:extLst>
              <a:ext uri="{FF2B5EF4-FFF2-40B4-BE49-F238E27FC236}">
                <a16:creationId xmlns:a16="http://schemas.microsoft.com/office/drawing/2014/main" xmlns="" id="{00000000-0008-0000-0400-00008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" name="Line 527">
            <a:extLst>
              <a:ext uri="{FF2B5EF4-FFF2-40B4-BE49-F238E27FC236}">
                <a16:creationId xmlns:a16="http://schemas.microsoft.com/office/drawing/2014/main" xmlns="" id="{00000000-0008-0000-0400-00009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" name="Line 528">
            <a:extLst>
              <a:ext uri="{FF2B5EF4-FFF2-40B4-BE49-F238E27FC236}">
                <a16:creationId xmlns:a16="http://schemas.microsoft.com/office/drawing/2014/main" xmlns="" id="{00000000-0008-0000-0400-00009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6" name="Group 529">
          <a:extLst>
            <a:ext uri="{FF2B5EF4-FFF2-40B4-BE49-F238E27FC236}">
              <a16:creationId xmlns:a16="http://schemas.microsoft.com/office/drawing/2014/main" xmlns="" id="{00000000-0008-0000-0400-00009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47" name="Line 530">
            <a:extLst>
              <a:ext uri="{FF2B5EF4-FFF2-40B4-BE49-F238E27FC236}">
                <a16:creationId xmlns:a16="http://schemas.microsoft.com/office/drawing/2014/main" xmlns="" id="{00000000-0008-0000-0400-00009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" name="Line 531">
            <a:extLst>
              <a:ext uri="{FF2B5EF4-FFF2-40B4-BE49-F238E27FC236}">
                <a16:creationId xmlns:a16="http://schemas.microsoft.com/office/drawing/2014/main" xmlns="" id="{00000000-0008-0000-0400-00009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" name="Line 532">
            <a:extLst>
              <a:ext uri="{FF2B5EF4-FFF2-40B4-BE49-F238E27FC236}">
                <a16:creationId xmlns:a16="http://schemas.microsoft.com/office/drawing/2014/main" xmlns="" id="{00000000-0008-0000-0400-00009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50" name="Group 533">
          <a:extLst>
            <a:ext uri="{FF2B5EF4-FFF2-40B4-BE49-F238E27FC236}">
              <a16:creationId xmlns:a16="http://schemas.microsoft.com/office/drawing/2014/main" xmlns="" id="{00000000-0008-0000-0400-00009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51" name="Line 534">
            <a:extLst>
              <a:ext uri="{FF2B5EF4-FFF2-40B4-BE49-F238E27FC236}">
                <a16:creationId xmlns:a16="http://schemas.microsoft.com/office/drawing/2014/main" xmlns="" id="{00000000-0008-0000-0400-00009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" name="Line 535">
            <a:extLst>
              <a:ext uri="{FF2B5EF4-FFF2-40B4-BE49-F238E27FC236}">
                <a16:creationId xmlns:a16="http://schemas.microsoft.com/office/drawing/2014/main" xmlns="" id="{00000000-0008-0000-0400-00009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" name="Line 536">
            <a:extLst>
              <a:ext uri="{FF2B5EF4-FFF2-40B4-BE49-F238E27FC236}">
                <a16:creationId xmlns:a16="http://schemas.microsoft.com/office/drawing/2014/main" xmlns="" id="{00000000-0008-0000-0400-00009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54" name="Group 537">
          <a:extLst>
            <a:ext uri="{FF2B5EF4-FFF2-40B4-BE49-F238E27FC236}">
              <a16:creationId xmlns:a16="http://schemas.microsoft.com/office/drawing/2014/main" xmlns="" id="{00000000-0008-0000-0400-00009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55" name="Line 538">
            <a:extLst>
              <a:ext uri="{FF2B5EF4-FFF2-40B4-BE49-F238E27FC236}">
                <a16:creationId xmlns:a16="http://schemas.microsoft.com/office/drawing/2014/main" xmlns="" id="{00000000-0008-0000-0400-00009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" name="Line 539">
            <a:extLst>
              <a:ext uri="{FF2B5EF4-FFF2-40B4-BE49-F238E27FC236}">
                <a16:creationId xmlns:a16="http://schemas.microsoft.com/office/drawing/2014/main" xmlns="" id="{00000000-0008-0000-0400-00009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" name="Line 540">
            <a:extLst>
              <a:ext uri="{FF2B5EF4-FFF2-40B4-BE49-F238E27FC236}">
                <a16:creationId xmlns:a16="http://schemas.microsoft.com/office/drawing/2014/main" xmlns="" id="{00000000-0008-0000-0400-00009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58" name="Group 541">
          <a:extLst>
            <a:ext uri="{FF2B5EF4-FFF2-40B4-BE49-F238E27FC236}">
              <a16:creationId xmlns:a16="http://schemas.microsoft.com/office/drawing/2014/main" xmlns="" id="{00000000-0008-0000-0400-00009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59" name="Line 542">
            <a:extLst>
              <a:ext uri="{FF2B5EF4-FFF2-40B4-BE49-F238E27FC236}">
                <a16:creationId xmlns:a16="http://schemas.microsoft.com/office/drawing/2014/main" xmlns="" id="{00000000-0008-0000-0400-00009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" name="Line 543">
            <a:extLst>
              <a:ext uri="{FF2B5EF4-FFF2-40B4-BE49-F238E27FC236}">
                <a16:creationId xmlns:a16="http://schemas.microsoft.com/office/drawing/2014/main" xmlns="" id="{00000000-0008-0000-0400-0000A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" name="Line 544">
            <a:extLst>
              <a:ext uri="{FF2B5EF4-FFF2-40B4-BE49-F238E27FC236}">
                <a16:creationId xmlns:a16="http://schemas.microsoft.com/office/drawing/2014/main" xmlns="" id="{00000000-0008-0000-0400-0000A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62" name="Group 545">
          <a:extLst>
            <a:ext uri="{FF2B5EF4-FFF2-40B4-BE49-F238E27FC236}">
              <a16:creationId xmlns:a16="http://schemas.microsoft.com/office/drawing/2014/main" xmlns="" id="{00000000-0008-0000-0400-0000A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63" name="Line 546">
            <a:extLst>
              <a:ext uri="{FF2B5EF4-FFF2-40B4-BE49-F238E27FC236}">
                <a16:creationId xmlns:a16="http://schemas.microsoft.com/office/drawing/2014/main" xmlns="" id="{00000000-0008-0000-0400-0000A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" name="Line 547">
            <a:extLst>
              <a:ext uri="{FF2B5EF4-FFF2-40B4-BE49-F238E27FC236}">
                <a16:creationId xmlns:a16="http://schemas.microsoft.com/office/drawing/2014/main" xmlns="" id="{00000000-0008-0000-0400-0000A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" name="Line 548">
            <a:extLst>
              <a:ext uri="{FF2B5EF4-FFF2-40B4-BE49-F238E27FC236}">
                <a16:creationId xmlns:a16="http://schemas.microsoft.com/office/drawing/2014/main" xmlns="" id="{00000000-0008-0000-0400-0000A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66" name="Group 549">
          <a:extLst>
            <a:ext uri="{FF2B5EF4-FFF2-40B4-BE49-F238E27FC236}">
              <a16:creationId xmlns:a16="http://schemas.microsoft.com/office/drawing/2014/main" xmlns="" id="{00000000-0008-0000-0400-0000A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67" name="Line 550">
            <a:extLst>
              <a:ext uri="{FF2B5EF4-FFF2-40B4-BE49-F238E27FC236}">
                <a16:creationId xmlns:a16="http://schemas.microsoft.com/office/drawing/2014/main" xmlns="" id="{00000000-0008-0000-0400-0000A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" name="Line 551">
            <a:extLst>
              <a:ext uri="{FF2B5EF4-FFF2-40B4-BE49-F238E27FC236}">
                <a16:creationId xmlns:a16="http://schemas.microsoft.com/office/drawing/2014/main" xmlns="" id="{00000000-0008-0000-0400-0000A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" name="Line 552">
            <a:extLst>
              <a:ext uri="{FF2B5EF4-FFF2-40B4-BE49-F238E27FC236}">
                <a16:creationId xmlns:a16="http://schemas.microsoft.com/office/drawing/2014/main" xmlns="" id="{00000000-0008-0000-0400-0000A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70" name="Group 553">
          <a:extLst>
            <a:ext uri="{FF2B5EF4-FFF2-40B4-BE49-F238E27FC236}">
              <a16:creationId xmlns:a16="http://schemas.microsoft.com/office/drawing/2014/main" xmlns="" id="{00000000-0008-0000-0400-0000A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71" name="Line 554">
            <a:extLst>
              <a:ext uri="{FF2B5EF4-FFF2-40B4-BE49-F238E27FC236}">
                <a16:creationId xmlns:a16="http://schemas.microsoft.com/office/drawing/2014/main" xmlns="" id="{00000000-0008-0000-0400-0000A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" name="Line 555">
            <a:extLst>
              <a:ext uri="{FF2B5EF4-FFF2-40B4-BE49-F238E27FC236}">
                <a16:creationId xmlns:a16="http://schemas.microsoft.com/office/drawing/2014/main" xmlns="" id="{00000000-0008-0000-0400-0000A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" name="Line 556">
            <a:extLst>
              <a:ext uri="{FF2B5EF4-FFF2-40B4-BE49-F238E27FC236}">
                <a16:creationId xmlns:a16="http://schemas.microsoft.com/office/drawing/2014/main" xmlns="" id="{00000000-0008-0000-0400-0000A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74" name="Group 557">
          <a:extLst>
            <a:ext uri="{FF2B5EF4-FFF2-40B4-BE49-F238E27FC236}">
              <a16:creationId xmlns:a16="http://schemas.microsoft.com/office/drawing/2014/main" xmlns="" id="{00000000-0008-0000-0400-0000A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75" name="Line 558">
            <a:extLst>
              <a:ext uri="{FF2B5EF4-FFF2-40B4-BE49-F238E27FC236}">
                <a16:creationId xmlns:a16="http://schemas.microsoft.com/office/drawing/2014/main" xmlns="" id="{00000000-0008-0000-0400-0000A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" name="Line 559">
            <a:extLst>
              <a:ext uri="{FF2B5EF4-FFF2-40B4-BE49-F238E27FC236}">
                <a16:creationId xmlns:a16="http://schemas.microsoft.com/office/drawing/2014/main" xmlns="" id="{00000000-0008-0000-0400-0000B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" name="Line 560">
            <a:extLst>
              <a:ext uri="{FF2B5EF4-FFF2-40B4-BE49-F238E27FC236}">
                <a16:creationId xmlns:a16="http://schemas.microsoft.com/office/drawing/2014/main" xmlns="" id="{00000000-0008-0000-0400-0000B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78" name="Group 561">
          <a:extLst>
            <a:ext uri="{FF2B5EF4-FFF2-40B4-BE49-F238E27FC236}">
              <a16:creationId xmlns:a16="http://schemas.microsoft.com/office/drawing/2014/main" xmlns="" id="{00000000-0008-0000-0400-0000B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79" name="Line 562">
            <a:extLst>
              <a:ext uri="{FF2B5EF4-FFF2-40B4-BE49-F238E27FC236}">
                <a16:creationId xmlns:a16="http://schemas.microsoft.com/office/drawing/2014/main" xmlns="" id="{00000000-0008-0000-0400-0000B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" name="Line 563">
            <a:extLst>
              <a:ext uri="{FF2B5EF4-FFF2-40B4-BE49-F238E27FC236}">
                <a16:creationId xmlns:a16="http://schemas.microsoft.com/office/drawing/2014/main" xmlns="" id="{00000000-0008-0000-0400-0000B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" name="Line 564">
            <a:extLst>
              <a:ext uri="{FF2B5EF4-FFF2-40B4-BE49-F238E27FC236}">
                <a16:creationId xmlns:a16="http://schemas.microsoft.com/office/drawing/2014/main" xmlns="" id="{00000000-0008-0000-0400-0000B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82" name="Group 565">
          <a:extLst>
            <a:ext uri="{FF2B5EF4-FFF2-40B4-BE49-F238E27FC236}">
              <a16:creationId xmlns:a16="http://schemas.microsoft.com/office/drawing/2014/main" xmlns="" id="{00000000-0008-0000-0400-0000B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83" name="Line 566">
            <a:extLst>
              <a:ext uri="{FF2B5EF4-FFF2-40B4-BE49-F238E27FC236}">
                <a16:creationId xmlns:a16="http://schemas.microsoft.com/office/drawing/2014/main" xmlns="" id="{00000000-0008-0000-0400-0000B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" name="Line 567">
            <a:extLst>
              <a:ext uri="{FF2B5EF4-FFF2-40B4-BE49-F238E27FC236}">
                <a16:creationId xmlns:a16="http://schemas.microsoft.com/office/drawing/2014/main" xmlns="" id="{00000000-0008-0000-0400-0000B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" name="Line 568">
            <a:extLst>
              <a:ext uri="{FF2B5EF4-FFF2-40B4-BE49-F238E27FC236}">
                <a16:creationId xmlns:a16="http://schemas.microsoft.com/office/drawing/2014/main" xmlns="" id="{00000000-0008-0000-0400-0000B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86" name="Group 569">
          <a:extLst>
            <a:ext uri="{FF2B5EF4-FFF2-40B4-BE49-F238E27FC236}">
              <a16:creationId xmlns:a16="http://schemas.microsoft.com/office/drawing/2014/main" xmlns="" id="{00000000-0008-0000-0400-0000B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87" name="Line 570">
            <a:extLst>
              <a:ext uri="{FF2B5EF4-FFF2-40B4-BE49-F238E27FC236}">
                <a16:creationId xmlns:a16="http://schemas.microsoft.com/office/drawing/2014/main" xmlns="" id="{00000000-0008-0000-0400-0000B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" name="Line 571">
            <a:extLst>
              <a:ext uri="{FF2B5EF4-FFF2-40B4-BE49-F238E27FC236}">
                <a16:creationId xmlns:a16="http://schemas.microsoft.com/office/drawing/2014/main" xmlns="" id="{00000000-0008-0000-0400-0000B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" name="Line 572">
            <a:extLst>
              <a:ext uri="{FF2B5EF4-FFF2-40B4-BE49-F238E27FC236}">
                <a16:creationId xmlns:a16="http://schemas.microsoft.com/office/drawing/2014/main" xmlns="" id="{00000000-0008-0000-0400-0000B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90" name="Group 573">
          <a:extLst>
            <a:ext uri="{FF2B5EF4-FFF2-40B4-BE49-F238E27FC236}">
              <a16:creationId xmlns:a16="http://schemas.microsoft.com/office/drawing/2014/main" xmlns="" id="{00000000-0008-0000-0400-0000B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91" name="Line 574">
            <a:extLst>
              <a:ext uri="{FF2B5EF4-FFF2-40B4-BE49-F238E27FC236}">
                <a16:creationId xmlns:a16="http://schemas.microsoft.com/office/drawing/2014/main" xmlns="" id="{00000000-0008-0000-0400-0000B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" name="Line 575">
            <a:extLst>
              <a:ext uri="{FF2B5EF4-FFF2-40B4-BE49-F238E27FC236}">
                <a16:creationId xmlns:a16="http://schemas.microsoft.com/office/drawing/2014/main" xmlns="" id="{00000000-0008-0000-0400-0000C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" name="Line 576">
            <a:extLst>
              <a:ext uri="{FF2B5EF4-FFF2-40B4-BE49-F238E27FC236}">
                <a16:creationId xmlns:a16="http://schemas.microsoft.com/office/drawing/2014/main" xmlns="" id="{00000000-0008-0000-0400-0000C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194" name="Group 385">
          <a:extLst>
            <a:ext uri="{FF2B5EF4-FFF2-40B4-BE49-F238E27FC236}">
              <a16:creationId xmlns:a16="http://schemas.microsoft.com/office/drawing/2014/main" xmlns="" id="{00000000-0008-0000-0400-0000C2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195" name="Line 386">
            <a:extLst>
              <a:ext uri="{FF2B5EF4-FFF2-40B4-BE49-F238E27FC236}">
                <a16:creationId xmlns:a16="http://schemas.microsoft.com/office/drawing/2014/main" xmlns="" id="{00000000-0008-0000-0400-0000C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" name="Line 387">
            <a:extLst>
              <a:ext uri="{FF2B5EF4-FFF2-40B4-BE49-F238E27FC236}">
                <a16:creationId xmlns:a16="http://schemas.microsoft.com/office/drawing/2014/main" xmlns="" id="{00000000-0008-0000-0400-0000C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" name="Line 388">
            <a:extLst>
              <a:ext uri="{FF2B5EF4-FFF2-40B4-BE49-F238E27FC236}">
                <a16:creationId xmlns:a16="http://schemas.microsoft.com/office/drawing/2014/main" xmlns="" id="{00000000-0008-0000-0400-0000C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198" name="Group 389">
          <a:extLst>
            <a:ext uri="{FF2B5EF4-FFF2-40B4-BE49-F238E27FC236}">
              <a16:creationId xmlns:a16="http://schemas.microsoft.com/office/drawing/2014/main" xmlns="" id="{00000000-0008-0000-0400-0000C6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199" name="Line 390">
            <a:extLst>
              <a:ext uri="{FF2B5EF4-FFF2-40B4-BE49-F238E27FC236}">
                <a16:creationId xmlns:a16="http://schemas.microsoft.com/office/drawing/2014/main" xmlns="" id="{00000000-0008-0000-0400-0000C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" name="Line 391">
            <a:extLst>
              <a:ext uri="{FF2B5EF4-FFF2-40B4-BE49-F238E27FC236}">
                <a16:creationId xmlns:a16="http://schemas.microsoft.com/office/drawing/2014/main" xmlns="" id="{00000000-0008-0000-0400-0000C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" name="Line 392">
            <a:extLst>
              <a:ext uri="{FF2B5EF4-FFF2-40B4-BE49-F238E27FC236}">
                <a16:creationId xmlns:a16="http://schemas.microsoft.com/office/drawing/2014/main" xmlns="" id="{00000000-0008-0000-0400-0000C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02" name="Group 393">
          <a:extLst>
            <a:ext uri="{FF2B5EF4-FFF2-40B4-BE49-F238E27FC236}">
              <a16:creationId xmlns:a16="http://schemas.microsoft.com/office/drawing/2014/main" xmlns="" id="{00000000-0008-0000-0400-0000CA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03" name="Line 394">
            <a:extLst>
              <a:ext uri="{FF2B5EF4-FFF2-40B4-BE49-F238E27FC236}">
                <a16:creationId xmlns:a16="http://schemas.microsoft.com/office/drawing/2014/main" xmlns="" id="{00000000-0008-0000-0400-0000C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" name="Line 395">
            <a:extLst>
              <a:ext uri="{FF2B5EF4-FFF2-40B4-BE49-F238E27FC236}">
                <a16:creationId xmlns:a16="http://schemas.microsoft.com/office/drawing/2014/main" xmlns="" id="{00000000-0008-0000-0400-0000C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" name="Line 396">
            <a:extLst>
              <a:ext uri="{FF2B5EF4-FFF2-40B4-BE49-F238E27FC236}">
                <a16:creationId xmlns:a16="http://schemas.microsoft.com/office/drawing/2014/main" xmlns="" id="{00000000-0008-0000-0400-0000C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06" name="Group 397">
          <a:extLst>
            <a:ext uri="{FF2B5EF4-FFF2-40B4-BE49-F238E27FC236}">
              <a16:creationId xmlns:a16="http://schemas.microsoft.com/office/drawing/2014/main" xmlns="" id="{00000000-0008-0000-0400-0000CE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07" name="Line 398">
            <a:extLst>
              <a:ext uri="{FF2B5EF4-FFF2-40B4-BE49-F238E27FC236}">
                <a16:creationId xmlns:a16="http://schemas.microsoft.com/office/drawing/2014/main" xmlns="" id="{00000000-0008-0000-0400-0000C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" name="Line 399">
            <a:extLst>
              <a:ext uri="{FF2B5EF4-FFF2-40B4-BE49-F238E27FC236}">
                <a16:creationId xmlns:a16="http://schemas.microsoft.com/office/drawing/2014/main" xmlns="" id="{00000000-0008-0000-0400-0000D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" name="Line 400">
            <a:extLst>
              <a:ext uri="{FF2B5EF4-FFF2-40B4-BE49-F238E27FC236}">
                <a16:creationId xmlns:a16="http://schemas.microsoft.com/office/drawing/2014/main" xmlns="" id="{00000000-0008-0000-0400-0000D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10" name="Group 401">
          <a:extLst>
            <a:ext uri="{FF2B5EF4-FFF2-40B4-BE49-F238E27FC236}">
              <a16:creationId xmlns:a16="http://schemas.microsoft.com/office/drawing/2014/main" xmlns="" id="{00000000-0008-0000-0400-0000D2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11" name="Line 402">
            <a:extLst>
              <a:ext uri="{FF2B5EF4-FFF2-40B4-BE49-F238E27FC236}">
                <a16:creationId xmlns:a16="http://schemas.microsoft.com/office/drawing/2014/main" xmlns="" id="{00000000-0008-0000-0400-0000D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" name="Line 403">
            <a:extLst>
              <a:ext uri="{FF2B5EF4-FFF2-40B4-BE49-F238E27FC236}">
                <a16:creationId xmlns:a16="http://schemas.microsoft.com/office/drawing/2014/main" xmlns="" id="{00000000-0008-0000-0400-0000D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" name="Line 404">
            <a:extLst>
              <a:ext uri="{FF2B5EF4-FFF2-40B4-BE49-F238E27FC236}">
                <a16:creationId xmlns:a16="http://schemas.microsoft.com/office/drawing/2014/main" xmlns="" id="{00000000-0008-0000-0400-0000D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14" name="Group 405">
          <a:extLst>
            <a:ext uri="{FF2B5EF4-FFF2-40B4-BE49-F238E27FC236}">
              <a16:creationId xmlns:a16="http://schemas.microsoft.com/office/drawing/2014/main" xmlns="" id="{00000000-0008-0000-0400-0000D6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15" name="Line 406">
            <a:extLst>
              <a:ext uri="{FF2B5EF4-FFF2-40B4-BE49-F238E27FC236}">
                <a16:creationId xmlns:a16="http://schemas.microsoft.com/office/drawing/2014/main" xmlns="" id="{00000000-0008-0000-0400-0000D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" name="Line 407">
            <a:extLst>
              <a:ext uri="{FF2B5EF4-FFF2-40B4-BE49-F238E27FC236}">
                <a16:creationId xmlns:a16="http://schemas.microsoft.com/office/drawing/2014/main" xmlns="" id="{00000000-0008-0000-0400-0000D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" name="Line 408">
            <a:extLst>
              <a:ext uri="{FF2B5EF4-FFF2-40B4-BE49-F238E27FC236}">
                <a16:creationId xmlns:a16="http://schemas.microsoft.com/office/drawing/2014/main" xmlns="" id="{00000000-0008-0000-0400-0000D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18" name="Group 409">
          <a:extLst>
            <a:ext uri="{FF2B5EF4-FFF2-40B4-BE49-F238E27FC236}">
              <a16:creationId xmlns:a16="http://schemas.microsoft.com/office/drawing/2014/main" xmlns="" id="{00000000-0008-0000-0400-0000DA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19" name="Line 410">
            <a:extLst>
              <a:ext uri="{FF2B5EF4-FFF2-40B4-BE49-F238E27FC236}">
                <a16:creationId xmlns:a16="http://schemas.microsoft.com/office/drawing/2014/main" xmlns="" id="{00000000-0008-0000-0400-0000D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" name="Line 411">
            <a:extLst>
              <a:ext uri="{FF2B5EF4-FFF2-40B4-BE49-F238E27FC236}">
                <a16:creationId xmlns:a16="http://schemas.microsoft.com/office/drawing/2014/main" xmlns="" id="{00000000-0008-0000-0400-0000D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" name="Line 412">
            <a:extLst>
              <a:ext uri="{FF2B5EF4-FFF2-40B4-BE49-F238E27FC236}">
                <a16:creationId xmlns:a16="http://schemas.microsoft.com/office/drawing/2014/main" xmlns="" id="{00000000-0008-0000-0400-0000D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22" name="Group 413">
          <a:extLst>
            <a:ext uri="{FF2B5EF4-FFF2-40B4-BE49-F238E27FC236}">
              <a16:creationId xmlns:a16="http://schemas.microsoft.com/office/drawing/2014/main" xmlns="" id="{00000000-0008-0000-0400-0000DE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23" name="Line 414">
            <a:extLst>
              <a:ext uri="{FF2B5EF4-FFF2-40B4-BE49-F238E27FC236}">
                <a16:creationId xmlns:a16="http://schemas.microsoft.com/office/drawing/2014/main" xmlns="" id="{00000000-0008-0000-0400-0000D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" name="Line 415">
            <a:extLst>
              <a:ext uri="{FF2B5EF4-FFF2-40B4-BE49-F238E27FC236}">
                <a16:creationId xmlns:a16="http://schemas.microsoft.com/office/drawing/2014/main" xmlns="" id="{00000000-0008-0000-0400-0000E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" name="Line 416">
            <a:extLst>
              <a:ext uri="{FF2B5EF4-FFF2-40B4-BE49-F238E27FC236}">
                <a16:creationId xmlns:a16="http://schemas.microsoft.com/office/drawing/2014/main" xmlns="" id="{00000000-0008-0000-0400-0000E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26" name="Group 417">
          <a:extLst>
            <a:ext uri="{FF2B5EF4-FFF2-40B4-BE49-F238E27FC236}">
              <a16:creationId xmlns:a16="http://schemas.microsoft.com/office/drawing/2014/main" xmlns="" id="{00000000-0008-0000-0400-0000E2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27" name="Line 418">
            <a:extLst>
              <a:ext uri="{FF2B5EF4-FFF2-40B4-BE49-F238E27FC236}">
                <a16:creationId xmlns:a16="http://schemas.microsoft.com/office/drawing/2014/main" xmlns="" id="{00000000-0008-0000-0400-0000E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" name="Line 419">
            <a:extLst>
              <a:ext uri="{FF2B5EF4-FFF2-40B4-BE49-F238E27FC236}">
                <a16:creationId xmlns:a16="http://schemas.microsoft.com/office/drawing/2014/main" xmlns="" id="{00000000-0008-0000-0400-0000E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" name="Line 420">
            <a:extLst>
              <a:ext uri="{FF2B5EF4-FFF2-40B4-BE49-F238E27FC236}">
                <a16:creationId xmlns:a16="http://schemas.microsoft.com/office/drawing/2014/main" xmlns="" id="{00000000-0008-0000-0400-0000E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30" name="Group 421">
          <a:extLst>
            <a:ext uri="{FF2B5EF4-FFF2-40B4-BE49-F238E27FC236}">
              <a16:creationId xmlns:a16="http://schemas.microsoft.com/office/drawing/2014/main" xmlns="" id="{00000000-0008-0000-0400-0000E6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31" name="Line 422">
            <a:extLst>
              <a:ext uri="{FF2B5EF4-FFF2-40B4-BE49-F238E27FC236}">
                <a16:creationId xmlns:a16="http://schemas.microsoft.com/office/drawing/2014/main" xmlns="" id="{00000000-0008-0000-0400-0000E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" name="Line 423">
            <a:extLst>
              <a:ext uri="{FF2B5EF4-FFF2-40B4-BE49-F238E27FC236}">
                <a16:creationId xmlns:a16="http://schemas.microsoft.com/office/drawing/2014/main" xmlns="" id="{00000000-0008-0000-0400-0000E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3" name="Line 424">
            <a:extLst>
              <a:ext uri="{FF2B5EF4-FFF2-40B4-BE49-F238E27FC236}">
                <a16:creationId xmlns:a16="http://schemas.microsoft.com/office/drawing/2014/main" xmlns="" id="{00000000-0008-0000-0400-0000E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34" name="Group 425">
          <a:extLst>
            <a:ext uri="{FF2B5EF4-FFF2-40B4-BE49-F238E27FC236}">
              <a16:creationId xmlns:a16="http://schemas.microsoft.com/office/drawing/2014/main" xmlns="" id="{00000000-0008-0000-0400-0000EA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35" name="Line 426">
            <a:extLst>
              <a:ext uri="{FF2B5EF4-FFF2-40B4-BE49-F238E27FC236}">
                <a16:creationId xmlns:a16="http://schemas.microsoft.com/office/drawing/2014/main" xmlns="" id="{00000000-0008-0000-0400-0000E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" name="Line 427">
            <a:extLst>
              <a:ext uri="{FF2B5EF4-FFF2-40B4-BE49-F238E27FC236}">
                <a16:creationId xmlns:a16="http://schemas.microsoft.com/office/drawing/2014/main" xmlns="" id="{00000000-0008-0000-0400-0000E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7" name="Line 428">
            <a:extLst>
              <a:ext uri="{FF2B5EF4-FFF2-40B4-BE49-F238E27FC236}">
                <a16:creationId xmlns:a16="http://schemas.microsoft.com/office/drawing/2014/main" xmlns="" id="{00000000-0008-0000-0400-0000E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38" name="Group 429">
          <a:extLst>
            <a:ext uri="{FF2B5EF4-FFF2-40B4-BE49-F238E27FC236}">
              <a16:creationId xmlns:a16="http://schemas.microsoft.com/office/drawing/2014/main" xmlns="" id="{00000000-0008-0000-0400-0000EE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39" name="Line 430">
            <a:extLst>
              <a:ext uri="{FF2B5EF4-FFF2-40B4-BE49-F238E27FC236}">
                <a16:creationId xmlns:a16="http://schemas.microsoft.com/office/drawing/2014/main" xmlns="" id="{00000000-0008-0000-0400-0000E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" name="Line 431">
            <a:extLst>
              <a:ext uri="{FF2B5EF4-FFF2-40B4-BE49-F238E27FC236}">
                <a16:creationId xmlns:a16="http://schemas.microsoft.com/office/drawing/2014/main" xmlns="" id="{00000000-0008-0000-0400-0000F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" name="Line 432">
            <a:extLst>
              <a:ext uri="{FF2B5EF4-FFF2-40B4-BE49-F238E27FC236}">
                <a16:creationId xmlns:a16="http://schemas.microsoft.com/office/drawing/2014/main" xmlns="" id="{00000000-0008-0000-0400-0000F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42" name="Group 433">
          <a:extLst>
            <a:ext uri="{FF2B5EF4-FFF2-40B4-BE49-F238E27FC236}">
              <a16:creationId xmlns:a16="http://schemas.microsoft.com/office/drawing/2014/main" xmlns="" id="{00000000-0008-0000-0400-0000F2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43" name="Line 434">
            <a:extLst>
              <a:ext uri="{FF2B5EF4-FFF2-40B4-BE49-F238E27FC236}">
                <a16:creationId xmlns:a16="http://schemas.microsoft.com/office/drawing/2014/main" xmlns="" id="{00000000-0008-0000-0400-0000F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" name="Line 435">
            <a:extLst>
              <a:ext uri="{FF2B5EF4-FFF2-40B4-BE49-F238E27FC236}">
                <a16:creationId xmlns:a16="http://schemas.microsoft.com/office/drawing/2014/main" xmlns="" id="{00000000-0008-0000-0400-0000F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5" name="Line 436">
            <a:extLst>
              <a:ext uri="{FF2B5EF4-FFF2-40B4-BE49-F238E27FC236}">
                <a16:creationId xmlns:a16="http://schemas.microsoft.com/office/drawing/2014/main" xmlns="" id="{00000000-0008-0000-0400-0000F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46" name="Group 437">
          <a:extLst>
            <a:ext uri="{FF2B5EF4-FFF2-40B4-BE49-F238E27FC236}">
              <a16:creationId xmlns:a16="http://schemas.microsoft.com/office/drawing/2014/main" xmlns="" id="{00000000-0008-0000-0400-0000F6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47" name="Line 438">
            <a:extLst>
              <a:ext uri="{FF2B5EF4-FFF2-40B4-BE49-F238E27FC236}">
                <a16:creationId xmlns:a16="http://schemas.microsoft.com/office/drawing/2014/main" xmlns="" id="{00000000-0008-0000-0400-0000F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" name="Line 439">
            <a:extLst>
              <a:ext uri="{FF2B5EF4-FFF2-40B4-BE49-F238E27FC236}">
                <a16:creationId xmlns:a16="http://schemas.microsoft.com/office/drawing/2014/main" xmlns="" id="{00000000-0008-0000-0400-0000F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9" name="Line 440">
            <a:extLst>
              <a:ext uri="{FF2B5EF4-FFF2-40B4-BE49-F238E27FC236}">
                <a16:creationId xmlns:a16="http://schemas.microsoft.com/office/drawing/2014/main" xmlns="" id="{00000000-0008-0000-0400-0000F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50" name="Group 441">
          <a:extLst>
            <a:ext uri="{FF2B5EF4-FFF2-40B4-BE49-F238E27FC236}">
              <a16:creationId xmlns:a16="http://schemas.microsoft.com/office/drawing/2014/main" xmlns="" id="{00000000-0008-0000-0400-0000FA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51" name="Line 442">
            <a:extLst>
              <a:ext uri="{FF2B5EF4-FFF2-40B4-BE49-F238E27FC236}">
                <a16:creationId xmlns:a16="http://schemas.microsoft.com/office/drawing/2014/main" xmlns="" id="{00000000-0008-0000-0400-0000F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" name="Line 443">
            <a:extLst>
              <a:ext uri="{FF2B5EF4-FFF2-40B4-BE49-F238E27FC236}">
                <a16:creationId xmlns:a16="http://schemas.microsoft.com/office/drawing/2014/main" xmlns="" id="{00000000-0008-0000-0400-0000F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" name="Line 444">
            <a:extLst>
              <a:ext uri="{FF2B5EF4-FFF2-40B4-BE49-F238E27FC236}">
                <a16:creationId xmlns:a16="http://schemas.microsoft.com/office/drawing/2014/main" xmlns="" id="{00000000-0008-0000-0400-0000F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54" name="Group 445">
          <a:extLst>
            <a:ext uri="{FF2B5EF4-FFF2-40B4-BE49-F238E27FC236}">
              <a16:creationId xmlns:a16="http://schemas.microsoft.com/office/drawing/2014/main" xmlns="" id="{00000000-0008-0000-0400-0000FE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55" name="Line 446">
            <a:extLst>
              <a:ext uri="{FF2B5EF4-FFF2-40B4-BE49-F238E27FC236}">
                <a16:creationId xmlns:a16="http://schemas.microsoft.com/office/drawing/2014/main" xmlns="" id="{00000000-0008-0000-0400-0000F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" name="Line 447">
            <a:extLst>
              <a:ext uri="{FF2B5EF4-FFF2-40B4-BE49-F238E27FC236}">
                <a16:creationId xmlns:a16="http://schemas.microsoft.com/office/drawing/2014/main" xmlns="" id="{00000000-0008-0000-0400-00000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" name="Line 448">
            <a:extLst>
              <a:ext uri="{FF2B5EF4-FFF2-40B4-BE49-F238E27FC236}">
                <a16:creationId xmlns:a16="http://schemas.microsoft.com/office/drawing/2014/main" xmlns="" id="{00000000-0008-0000-0400-00000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58" name="Group 449">
          <a:extLst>
            <a:ext uri="{FF2B5EF4-FFF2-40B4-BE49-F238E27FC236}">
              <a16:creationId xmlns:a16="http://schemas.microsoft.com/office/drawing/2014/main" xmlns="" id="{00000000-0008-0000-0400-00000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59" name="Line 450">
            <a:extLst>
              <a:ext uri="{FF2B5EF4-FFF2-40B4-BE49-F238E27FC236}">
                <a16:creationId xmlns:a16="http://schemas.microsoft.com/office/drawing/2014/main" xmlns="" id="{00000000-0008-0000-0400-00000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" name="Line 451">
            <a:extLst>
              <a:ext uri="{FF2B5EF4-FFF2-40B4-BE49-F238E27FC236}">
                <a16:creationId xmlns:a16="http://schemas.microsoft.com/office/drawing/2014/main" xmlns="" id="{00000000-0008-0000-0400-00000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" name="Line 452">
            <a:extLst>
              <a:ext uri="{FF2B5EF4-FFF2-40B4-BE49-F238E27FC236}">
                <a16:creationId xmlns:a16="http://schemas.microsoft.com/office/drawing/2014/main" xmlns="" id="{00000000-0008-0000-0400-00000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62" name="Group 453">
          <a:extLst>
            <a:ext uri="{FF2B5EF4-FFF2-40B4-BE49-F238E27FC236}">
              <a16:creationId xmlns:a16="http://schemas.microsoft.com/office/drawing/2014/main" xmlns="" id="{00000000-0008-0000-0400-00000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63" name="Line 454">
            <a:extLst>
              <a:ext uri="{FF2B5EF4-FFF2-40B4-BE49-F238E27FC236}">
                <a16:creationId xmlns:a16="http://schemas.microsoft.com/office/drawing/2014/main" xmlns="" id="{00000000-0008-0000-0400-00000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" name="Line 455">
            <a:extLst>
              <a:ext uri="{FF2B5EF4-FFF2-40B4-BE49-F238E27FC236}">
                <a16:creationId xmlns:a16="http://schemas.microsoft.com/office/drawing/2014/main" xmlns="" id="{00000000-0008-0000-0400-00000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" name="Line 456">
            <a:extLst>
              <a:ext uri="{FF2B5EF4-FFF2-40B4-BE49-F238E27FC236}">
                <a16:creationId xmlns:a16="http://schemas.microsoft.com/office/drawing/2014/main" xmlns="" id="{00000000-0008-0000-0400-00000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66" name="Group 457">
          <a:extLst>
            <a:ext uri="{FF2B5EF4-FFF2-40B4-BE49-F238E27FC236}">
              <a16:creationId xmlns:a16="http://schemas.microsoft.com/office/drawing/2014/main" xmlns="" id="{00000000-0008-0000-0400-00000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67" name="Line 458">
            <a:extLst>
              <a:ext uri="{FF2B5EF4-FFF2-40B4-BE49-F238E27FC236}">
                <a16:creationId xmlns:a16="http://schemas.microsoft.com/office/drawing/2014/main" xmlns="" id="{00000000-0008-0000-0400-00000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" name="Line 459">
            <a:extLst>
              <a:ext uri="{FF2B5EF4-FFF2-40B4-BE49-F238E27FC236}">
                <a16:creationId xmlns:a16="http://schemas.microsoft.com/office/drawing/2014/main" xmlns="" id="{00000000-0008-0000-0400-00000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9" name="Line 460">
            <a:extLst>
              <a:ext uri="{FF2B5EF4-FFF2-40B4-BE49-F238E27FC236}">
                <a16:creationId xmlns:a16="http://schemas.microsoft.com/office/drawing/2014/main" xmlns="" id="{00000000-0008-0000-0400-00000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70" name="Group 461">
          <a:extLst>
            <a:ext uri="{FF2B5EF4-FFF2-40B4-BE49-F238E27FC236}">
              <a16:creationId xmlns:a16="http://schemas.microsoft.com/office/drawing/2014/main" xmlns="" id="{00000000-0008-0000-0400-00000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71" name="Line 462">
            <a:extLst>
              <a:ext uri="{FF2B5EF4-FFF2-40B4-BE49-F238E27FC236}">
                <a16:creationId xmlns:a16="http://schemas.microsoft.com/office/drawing/2014/main" xmlns="" id="{00000000-0008-0000-0400-00000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" name="Line 463">
            <a:extLst>
              <a:ext uri="{FF2B5EF4-FFF2-40B4-BE49-F238E27FC236}">
                <a16:creationId xmlns:a16="http://schemas.microsoft.com/office/drawing/2014/main" xmlns="" id="{00000000-0008-0000-0400-00001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" name="Line 464">
            <a:extLst>
              <a:ext uri="{FF2B5EF4-FFF2-40B4-BE49-F238E27FC236}">
                <a16:creationId xmlns:a16="http://schemas.microsoft.com/office/drawing/2014/main" xmlns="" id="{00000000-0008-0000-0400-00001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74" name="Group 465">
          <a:extLst>
            <a:ext uri="{FF2B5EF4-FFF2-40B4-BE49-F238E27FC236}">
              <a16:creationId xmlns:a16="http://schemas.microsoft.com/office/drawing/2014/main" xmlns="" id="{00000000-0008-0000-0400-00001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75" name="Line 466">
            <a:extLst>
              <a:ext uri="{FF2B5EF4-FFF2-40B4-BE49-F238E27FC236}">
                <a16:creationId xmlns:a16="http://schemas.microsoft.com/office/drawing/2014/main" xmlns="" id="{00000000-0008-0000-0400-00001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" name="Line 467">
            <a:extLst>
              <a:ext uri="{FF2B5EF4-FFF2-40B4-BE49-F238E27FC236}">
                <a16:creationId xmlns:a16="http://schemas.microsoft.com/office/drawing/2014/main" xmlns="" id="{00000000-0008-0000-0400-00001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" name="Line 468">
            <a:extLst>
              <a:ext uri="{FF2B5EF4-FFF2-40B4-BE49-F238E27FC236}">
                <a16:creationId xmlns:a16="http://schemas.microsoft.com/office/drawing/2014/main" xmlns="" id="{00000000-0008-0000-0400-00001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78" name="Group 469">
          <a:extLst>
            <a:ext uri="{FF2B5EF4-FFF2-40B4-BE49-F238E27FC236}">
              <a16:creationId xmlns:a16="http://schemas.microsoft.com/office/drawing/2014/main" xmlns="" id="{00000000-0008-0000-0400-00001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79" name="Line 470">
            <a:extLst>
              <a:ext uri="{FF2B5EF4-FFF2-40B4-BE49-F238E27FC236}">
                <a16:creationId xmlns:a16="http://schemas.microsoft.com/office/drawing/2014/main" xmlns="" id="{00000000-0008-0000-0400-00001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" name="Line 471">
            <a:extLst>
              <a:ext uri="{FF2B5EF4-FFF2-40B4-BE49-F238E27FC236}">
                <a16:creationId xmlns:a16="http://schemas.microsoft.com/office/drawing/2014/main" xmlns="" id="{00000000-0008-0000-0400-00001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" name="Line 472">
            <a:extLst>
              <a:ext uri="{FF2B5EF4-FFF2-40B4-BE49-F238E27FC236}">
                <a16:creationId xmlns:a16="http://schemas.microsoft.com/office/drawing/2014/main" xmlns="" id="{00000000-0008-0000-0400-00001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82" name="Group 473">
          <a:extLst>
            <a:ext uri="{FF2B5EF4-FFF2-40B4-BE49-F238E27FC236}">
              <a16:creationId xmlns:a16="http://schemas.microsoft.com/office/drawing/2014/main" xmlns="" id="{00000000-0008-0000-0400-00001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83" name="Line 474">
            <a:extLst>
              <a:ext uri="{FF2B5EF4-FFF2-40B4-BE49-F238E27FC236}">
                <a16:creationId xmlns:a16="http://schemas.microsoft.com/office/drawing/2014/main" xmlns="" id="{00000000-0008-0000-0400-00001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" name="Line 475">
            <a:extLst>
              <a:ext uri="{FF2B5EF4-FFF2-40B4-BE49-F238E27FC236}">
                <a16:creationId xmlns:a16="http://schemas.microsoft.com/office/drawing/2014/main" xmlns="" id="{00000000-0008-0000-0400-00001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" name="Line 476">
            <a:extLst>
              <a:ext uri="{FF2B5EF4-FFF2-40B4-BE49-F238E27FC236}">
                <a16:creationId xmlns:a16="http://schemas.microsoft.com/office/drawing/2014/main" xmlns="" id="{00000000-0008-0000-0400-00001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86" name="Group 477">
          <a:extLst>
            <a:ext uri="{FF2B5EF4-FFF2-40B4-BE49-F238E27FC236}">
              <a16:creationId xmlns:a16="http://schemas.microsoft.com/office/drawing/2014/main" xmlns="" id="{00000000-0008-0000-0400-00001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87" name="Line 478">
            <a:extLst>
              <a:ext uri="{FF2B5EF4-FFF2-40B4-BE49-F238E27FC236}">
                <a16:creationId xmlns:a16="http://schemas.microsoft.com/office/drawing/2014/main" xmlns="" id="{00000000-0008-0000-0400-00001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" name="Line 479">
            <a:extLst>
              <a:ext uri="{FF2B5EF4-FFF2-40B4-BE49-F238E27FC236}">
                <a16:creationId xmlns:a16="http://schemas.microsoft.com/office/drawing/2014/main" xmlns="" id="{00000000-0008-0000-0400-00002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" name="Line 480">
            <a:extLst>
              <a:ext uri="{FF2B5EF4-FFF2-40B4-BE49-F238E27FC236}">
                <a16:creationId xmlns:a16="http://schemas.microsoft.com/office/drawing/2014/main" xmlns="" id="{00000000-0008-0000-0400-00002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90" name="Group 481">
          <a:extLst>
            <a:ext uri="{FF2B5EF4-FFF2-40B4-BE49-F238E27FC236}">
              <a16:creationId xmlns:a16="http://schemas.microsoft.com/office/drawing/2014/main" xmlns="" id="{00000000-0008-0000-0400-00002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91" name="Line 482">
            <a:extLst>
              <a:ext uri="{FF2B5EF4-FFF2-40B4-BE49-F238E27FC236}">
                <a16:creationId xmlns:a16="http://schemas.microsoft.com/office/drawing/2014/main" xmlns="" id="{00000000-0008-0000-0400-00002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" name="Line 483">
            <a:extLst>
              <a:ext uri="{FF2B5EF4-FFF2-40B4-BE49-F238E27FC236}">
                <a16:creationId xmlns:a16="http://schemas.microsoft.com/office/drawing/2014/main" xmlns="" id="{00000000-0008-0000-0400-00002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" name="Line 484">
            <a:extLst>
              <a:ext uri="{FF2B5EF4-FFF2-40B4-BE49-F238E27FC236}">
                <a16:creationId xmlns:a16="http://schemas.microsoft.com/office/drawing/2014/main" xmlns="" id="{00000000-0008-0000-0400-00002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94" name="Group 485">
          <a:extLst>
            <a:ext uri="{FF2B5EF4-FFF2-40B4-BE49-F238E27FC236}">
              <a16:creationId xmlns:a16="http://schemas.microsoft.com/office/drawing/2014/main" xmlns="" id="{00000000-0008-0000-0400-00002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95" name="Line 486">
            <a:extLst>
              <a:ext uri="{FF2B5EF4-FFF2-40B4-BE49-F238E27FC236}">
                <a16:creationId xmlns:a16="http://schemas.microsoft.com/office/drawing/2014/main" xmlns="" id="{00000000-0008-0000-0400-00002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" name="Line 487">
            <a:extLst>
              <a:ext uri="{FF2B5EF4-FFF2-40B4-BE49-F238E27FC236}">
                <a16:creationId xmlns:a16="http://schemas.microsoft.com/office/drawing/2014/main" xmlns="" id="{00000000-0008-0000-0400-00002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7" name="Line 488">
            <a:extLst>
              <a:ext uri="{FF2B5EF4-FFF2-40B4-BE49-F238E27FC236}">
                <a16:creationId xmlns:a16="http://schemas.microsoft.com/office/drawing/2014/main" xmlns="" id="{00000000-0008-0000-0400-00002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98" name="Group 489">
          <a:extLst>
            <a:ext uri="{FF2B5EF4-FFF2-40B4-BE49-F238E27FC236}">
              <a16:creationId xmlns:a16="http://schemas.microsoft.com/office/drawing/2014/main" xmlns="" id="{00000000-0008-0000-0400-00002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99" name="Line 490">
            <a:extLst>
              <a:ext uri="{FF2B5EF4-FFF2-40B4-BE49-F238E27FC236}">
                <a16:creationId xmlns:a16="http://schemas.microsoft.com/office/drawing/2014/main" xmlns="" id="{00000000-0008-0000-0400-00002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" name="Line 491">
            <a:extLst>
              <a:ext uri="{FF2B5EF4-FFF2-40B4-BE49-F238E27FC236}">
                <a16:creationId xmlns:a16="http://schemas.microsoft.com/office/drawing/2014/main" xmlns="" id="{00000000-0008-0000-0400-00002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" name="Line 492">
            <a:extLst>
              <a:ext uri="{FF2B5EF4-FFF2-40B4-BE49-F238E27FC236}">
                <a16:creationId xmlns:a16="http://schemas.microsoft.com/office/drawing/2014/main" xmlns="" id="{00000000-0008-0000-0400-00002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02" name="Group 493">
          <a:extLst>
            <a:ext uri="{FF2B5EF4-FFF2-40B4-BE49-F238E27FC236}">
              <a16:creationId xmlns:a16="http://schemas.microsoft.com/office/drawing/2014/main" xmlns="" id="{00000000-0008-0000-0400-00002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03" name="Line 494">
            <a:extLst>
              <a:ext uri="{FF2B5EF4-FFF2-40B4-BE49-F238E27FC236}">
                <a16:creationId xmlns:a16="http://schemas.microsoft.com/office/drawing/2014/main" xmlns="" id="{00000000-0008-0000-0400-00002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" name="Line 495">
            <a:extLst>
              <a:ext uri="{FF2B5EF4-FFF2-40B4-BE49-F238E27FC236}">
                <a16:creationId xmlns:a16="http://schemas.microsoft.com/office/drawing/2014/main" xmlns="" id="{00000000-0008-0000-0400-00003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" name="Line 496">
            <a:extLst>
              <a:ext uri="{FF2B5EF4-FFF2-40B4-BE49-F238E27FC236}">
                <a16:creationId xmlns:a16="http://schemas.microsoft.com/office/drawing/2014/main" xmlns="" id="{00000000-0008-0000-0400-00003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06" name="Group 497">
          <a:extLst>
            <a:ext uri="{FF2B5EF4-FFF2-40B4-BE49-F238E27FC236}">
              <a16:creationId xmlns:a16="http://schemas.microsoft.com/office/drawing/2014/main" xmlns="" id="{00000000-0008-0000-0400-00003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07" name="Line 498">
            <a:extLst>
              <a:ext uri="{FF2B5EF4-FFF2-40B4-BE49-F238E27FC236}">
                <a16:creationId xmlns:a16="http://schemas.microsoft.com/office/drawing/2014/main" xmlns="" id="{00000000-0008-0000-0400-00003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" name="Line 499">
            <a:extLst>
              <a:ext uri="{FF2B5EF4-FFF2-40B4-BE49-F238E27FC236}">
                <a16:creationId xmlns:a16="http://schemas.microsoft.com/office/drawing/2014/main" xmlns="" id="{00000000-0008-0000-0400-00003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" name="Line 500">
            <a:extLst>
              <a:ext uri="{FF2B5EF4-FFF2-40B4-BE49-F238E27FC236}">
                <a16:creationId xmlns:a16="http://schemas.microsoft.com/office/drawing/2014/main" xmlns="" id="{00000000-0008-0000-0400-00003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10" name="Group 501">
          <a:extLst>
            <a:ext uri="{FF2B5EF4-FFF2-40B4-BE49-F238E27FC236}">
              <a16:creationId xmlns:a16="http://schemas.microsoft.com/office/drawing/2014/main" xmlns="" id="{00000000-0008-0000-0400-00003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11" name="Line 502">
            <a:extLst>
              <a:ext uri="{FF2B5EF4-FFF2-40B4-BE49-F238E27FC236}">
                <a16:creationId xmlns:a16="http://schemas.microsoft.com/office/drawing/2014/main" xmlns="" id="{00000000-0008-0000-0400-00003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" name="Line 503">
            <a:extLst>
              <a:ext uri="{FF2B5EF4-FFF2-40B4-BE49-F238E27FC236}">
                <a16:creationId xmlns:a16="http://schemas.microsoft.com/office/drawing/2014/main" xmlns="" id="{00000000-0008-0000-0400-00003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" name="Line 504">
            <a:extLst>
              <a:ext uri="{FF2B5EF4-FFF2-40B4-BE49-F238E27FC236}">
                <a16:creationId xmlns:a16="http://schemas.microsoft.com/office/drawing/2014/main" xmlns="" id="{00000000-0008-0000-0400-00003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14" name="Group 505">
          <a:extLst>
            <a:ext uri="{FF2B5EF4-FFF2-40B4-BE49-F238E27FC236}">
              <a16:creationId xmlns:a16="http://schemas.microsoft.com/office/drawing/2014/main" xmlns="" id="{00000000-0008-0000-0400-00003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15" name="Line 506">
            <a:extLst>
              <a:ext uri="{FF2B5EF4-FFF2-40B4-BE49-F238E27FC236}">
                <a16:creationId xmlns:a16="http://schemas.microsoft.com/office/drawing/2014/main" xmlns="" id="{00000000-0008-0000-0400-00003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" name="Line 507">
            <a:extLst>
              <a:ext uri="{FF2B5EF4-FFF2-40B4-BE49-F238E27FC236}">
                <a16:creationId xmlns:a16="http://schemas.microsoft.com/office/drawing/2014/main" xmlns="" id="{00000000-0008-0000-0400-00003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" name="Line 508">
            <a:extLst>
              <a:ext uri="{FF2B5EF4-FFF2-40B4-BE49-F238E27FC236}">
                <a16:creationId xmlns:a16="http://schemas.microsoft.com/office/drawing/2014/main" xmlns="" id="{00000000-0008-0000-0400-00003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18" name="Group 509">
          <a:extLst>
            <a:ext uri="{FF2B5EF4-FFF2-40B4-BE49-F238E27FC236}">
              <a16:creationId xmlns:a16="http://schemas.microsoft.com/office/drawing/2014/main" xmlns="" id="{00000000-0008-0000-0400-00003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19" name="Line 510">
            <a:extLst>
              <a:ext uri="{FF2B5EF4-FFF2-40B4-BE49-F238E27FC236}">
                <a16:creationId xmlns:a16="http://schemas.microsoft.com/office/drawing/2014/main" xmlns="" id="{00000000-0008-0000-0400-00003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" name="Line 511">
            <a:extLst>
              <a:ext uri="{FF2B5EF4-FFF2-40B4-BE49-F238E27FC236}">
                <a16:creationId xmlns:a16="http://schemas.microsoft.com/office/drawing/2014/main" xmlns="" id="{00000000-0008-0000-0400-00004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1" name="Line 512">
            <a:extLst>
              <a:ext uri="{FF2B5EF4-FFF2-40B4-BE49-F238E27FC236}">
                <a16:creationId xmlns:a16="http://schemas.microsoft.com/office/drawing/2014/main" xmlns="" id="{00000000-0008-0000-0400-00004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22" name="Group 513">
          <a:extLst>
            <a:ext uri="{FF2B5EF4-FFF2-40B4-BE49-F238E27FC236}">
              <a16:creationId xmlns:a16="http://schemas.microsoft.com/office/drawing/2014/main" xmlns="" id="{00000000-0008-0000-0400-00004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23" name="Line 514">
            <a:extLst>
              <a:ext uri="{FF2B5EF4-FFF2-40B4-BE49-F238E27FC236}">
                <a16:creationId xmlns:a16="http://schemas.microsoft.com/office/drawing/2014/main" xmlns="" id="{00000000-0008-0000-0400-00004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" name="Line 515">
            <a:extLst>
              <a:ext uri="{FF2B5EF4-FFF2-40B4-BE49-F238E27FC236}">
                <a16:creationId xmlns:a16="http://schemas.microsoft.com/office/drawing/2014/main" xmlns="" id="{00000000-0008-0000-0400-00004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" name="Line 516">
            <a:extLst>
              <a:ext uri="{FF2B5EF4-FFF2-40B4-BE49-F238E27FC236}">
                <a16:creationId xmlns:a16="http://schemas.microsoft.com/office/drawing/2014/main" xmlns="" id="{00000000-0008-0000-0400-00004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26" name="Group 517">
          <a:extLst>
            <a:ext uri="{FF2B5EF4-FFF2-40B4-BE49-F238E27FC236}">
              <a16:creationId xmlns:a16="http://schemas.microsoft.com/office/drawing/2014/main" xmlns="" id="{00000000-0008-0000-0400-00004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27" name="Line 518">
            <a:extLst>
              <a:ext uri="{FF2B5EF4-FFF2-40B4-BE49-F238E27FC236}">
                <a16:creationId xmlns:a16="http://schemas.microsoft.com/office/drawing/2014/main" xmlns="" id="{00000000-0008-0000-0400-00004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8" name="Line 519">
            <a:extLst>
              <a:ext uri="{FF2B5EF4-FFF2-40B4-BE49-F238E27FC236}">
                <a16:creationId xmlns:a16="http://schemas.microsoft.com/office/drawing/2014/main" xmlns="" id="{00000000-0008-0000-0400-00004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9" name="Line 520">
            <a:extLst>
              <a:ext uri="{FF2B5EF4-FFF2-40B4-BE49-F238E27FC236}">
                <a16:creationId xmlns:a16="http://schemas.microsoft.com/office/drawing/2014/main" xmlns="" id="{00000000-0008-0000-0400-00004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30" name="Group 521">
          <a:extLst>
            <a:ext uri="{FF2B5EF4-FFF2-40B4-BE49-F238E27FC236}">
              <a16:creationId xmlns:a16="http://schemas.microsoft.com/office/drawing/2014/main" xmlns="" id="{00000000-0008-0000-0400-00004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31" name="Line 522">
            <a:extLst>
              <a:ext uri="{FF2B5EF4-FFF2-40B4-BE49-F238E27FC236}">
                <a16:creationId xmlns:a16="http://schemas.microsoft.com/office/drawing/2014/main" xmlns="" id="{00000000-0008-0000-0400-00004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2" name="Line 523">
            <a:extLst>
              <a:ext uri="{FF2B5EF4-FFF2-40B4-BE49-F238E27FC236}">
                <a16:creationId xmlns:a16="http://schemas.microsoft.com/office/drawing/2014/main" xmlns="" id="{00000000-0008-0000-0400-00004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3" name="Line 524">
            <a:extLst>
              <a:ext uri="{FF2B5EF4-FFF2-40B4-BE49-F238E27FC236}">
                <a16:creationId xmlns:a16="http://schemas.microsoft.com/office/drawing/2014/main" xmlns="" id="{00000000-0008-0000-0400-00004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34" name="Group 525">
          <a:extLst>
            <a:ext uri="{FF2B5EF4-FFF2-40B4-BE49-F238E27FC236}">
              <a16:creationId xmlns:a16="http://schemas.microsoft.com/office/drawing/2014/main" xmlns="" id="{00000000-0008-0000-0400-00004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35" name="Line 526">
            <a:extLst>
              <a:ext uri="{FF2B5EF4-FFF2-40B4-BE49-F238E27FC236}">
                <a16:creationId xmlns:a16="http://schemas.microsoft.com/office/drawing/2014/main" xmlns="" id="{00000000-0008-0000-0400-00004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6" name="Line 527">
            <a:extLst>
              <a:ext uri="{FF2B5EF4-FFF2-40B4-BE49-F238E27FC236}">
                <a16:creationId xmlns:a16="http://schemas.microsoft.com/office/drawing/2014/main" xmlns="" id="{00000000-0008-0000-0400-00005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7" name="Line 528">
            <a:extLst>
              <a:ext uri="{FF2B5EF4-FFF2-40B4-BE49-F238E27FC236}">
                <a16:creationId xmlns:a16="http://schemas.microsoft.com/office/drawing/2014/main" xmlns="" id="{00000000-0008-0000-0400-00005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38" name="Group 529">
          <a:extLst>
            <a:ext uri="{FF2B5EF4-FFF2-40B4-BE49-F238E27FC236}">
              <a16:creationId xmlns:a16="http://schemas.microsoft.com/office/drawing/2014/main" xmlns="" id="{00000000-0008-0000-0400-00005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39" name="Line 530">
            <a:extLst>
              <a:ext uri="{FF2B5EF4-FFF2-40B4-BE49-F238E27FC236}">
                <a16:creationId xmlns:a16="http://schemas.microsoft.com/office/drawing/2014/main" xmlns="" id="{00000000-0008-0000-0400-00005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0" name="Line 531">
            <a:extLst>
              <a:ext uri="{FF2B5EF4-FFF2-40B4-BE49-F238E27FC236}">
                <a16:creationId xmlns:a16="http://schemas.microsoft.com/office/drawing/2014/main" xmlns="" id="{00000000-0008-0000-0400-00005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1" name="Line 532">
            <a:extLst>
              <a:ext uri="{FF2B5EF4-FFF2-40B4-BE49-F238E27FC236}">
                <a16:creationId xmlns:a16="http://schemas.microsoft.com/office/drawing/2014/main" xmlns="" id="{00000000-0008-0000-0400-00005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42" name="Group 533">
          <a:extLst>
            <a:ext uri="{FF2B5EF4-FFF2-40B4-BE49-F238E27FC236}">
              <a16:creationId xmlns:a16="http://schemas.microsoft.com/office/drawing/2014/main" xmlns="" id="{00000000-0008-0000-0400-00005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43" name="Line 534">
            <a:extLst>
              <a:ext uri="{FF2B5EF4-FFF2-40B4-BE49-F238E27FC236}">
                <a16:creationId xmlns:a16="http://schemas.microsoft.com/office/drawing/2014/main" xmlns="" id="{00000000-0008-0000-0400-00005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4" name="Line 535">
            <a:extLst>
              <a:ext uri="{FF2B5EF4-FFF2-40B4-BE49-F238E27FC236}">
                <a16:creationId xmlns:a16="http://schemas.microsoft.com/office/drawing/2014/main" xmlns="" id="{00000000-0008-0000-0400-00005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5" name="Line 536">
            <a:extLst>
              <a:ext uri="{FF2B5EF4-FFF2-40B4-BE49-F238E27FC236}">
                <a16:creationId xmlns:a16="http://schemas.microsoft.com/office/drawing/2014/main" xmlns="" id="{00000000-0008-0000-0400-00005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46" name="Group 537">
          <a:extLst>
            <a:ext uri="{FF2B5EF4-FFF2-40B4-BE49-F238E27FC236}">
              <a16:creationId xmlns:a16="http://schemas.microsoft.com/office/drawing/2014/main" xmlns="" id="{00000000-0008-0000-0400-00005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47" name="Line 538">
            <a:extLst>
              <a:ext uri="{FF2B5EF4-FFF2-40B4-BE49-F238E27FC236}">
                <a16:creationId xmlns:a16="http://schemas.microsoft.com/office/drawing/2014/main" xmlns="" id="{00000000-0008-0000-0400-00005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8" name="Line 539">
            <a:extLst>
              <a:ext uri="{FF2B5EF4-FFF2-40B4-BE49-F238E27FC236}">
                <a16:creationId xmlns:a16="http://schemas.microsoft.com/office/drawing/2014/main" xmlns="" id="{00000000-0008-0000-0400-00005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9" name="Line 540">
            <a:extLst>
              <a:ext uri="{FF2B5EF4-FFF2-40B4-BE49-F238E27FC236}">
                <a16:creationId xmlns:a16="http://schemas.microsoft.com/office/drawing/2014/main" xmlns="" id="{00000000-0008-0000-0400-00005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50" name="Group 541">
          <a:extLst>
            <a:ext uri="{FF2B5EF4-FFF2-40B4-BE49-F238E27FC236}">
              <a16:creationId xmlns:a16="http://schemas.microsoft.com/office/drawing/2014/main" xmlns="" id="{00000000-0008-0000-0400-00005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51" name="Line 542">
            <a:extLst>
              <a:ext uri="{FF2B5EF4-FFF2-40B4-BE49-F238E27FC236}">
                <a16:creationId xmlns:a16="http://schemas.microsoft.com/office/drawing/2014/main" xmlns="" id="{00000000-0008-0000-0400-00005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" name="Line 543">
            <a:extLst>
              <a:ext uri="{FF2B5EF4-FFF2-40B4-BE49-F238E27FC236}">
                <a16:creationId xmlns:a16="http://schemas.microsoft.com/office/drawing/2014/main" xmlns="" id="{00000000-0008-0000-0400-00006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3" name="Line 544">
            <a:extLst>
              <a:ext uri="{FF2B5EF4-FFF2-40B4-BE49-F238E27FC236}">
                <a16:creationId xmlns:a16="http://schemas.microsoft.com/office/drawing/2014/main" xmlns="" id="{00000000-0008-0000-0400-00006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54" name="Group 545">
          <a:extLst>
            <a:ext uri="{FF2B5EF4-FFF2-40B4-BE49-F238E27FC236}">
              <a16:creationId xmlns:a16="http://schemas.microsoft.com/office/drawing/2014/main" xmlns="" id="{00000000-0008-0000-0400-00006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55" name="Line 546">
            <a:extLst>
              <a:ext uri="{FF2B5EF4-FFF2-40B4-BE49-F238E27FC236}">
                <a16:creationId xmlns:a16="http://schemas.microsoft.com/office/drawing/2014/main" xmlns="" id="{00000000-0008-0000-0400-00006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6" name="Line 547">
            <a:extLst>
              <a:ext uri="{FF2B5EF4-FFF2-40B4-BE49-F238E27FC236}">
                <a16:creationId xmlns:a16="http://schemas.microsoft.com/office/drawing/2014/main" xmlns="" id="{00000000-0008-0000-0400-00006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7" name="Line 548">
            <a:extLst>
              <a:ext uri="{FF2B5EF4-FFF2-40B4-BE49-F238E27FC236}">
                <a16:creationId xmlns:a16="http://schemas.microsoft.com/office/drawing/2014/main" xmlns="" id="{00000000-0008-0000-0400-00006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58" name="Group 549">
          <a:extLst>
            <a:ext uri="{FF2B5EF4-FFF2-40B4-BE49-F238E27FC236}">
              <a16:creationId xmlns:a16="http://schemas.microsoft.com/office/drawing/2014/main" xmlns="" id="{00000000-0008-0000-0400-00006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59" name="Line 550">
            <a:extLst>
              <a:ext uri="{FF2B5EF4-FFF2-40B4-BE49-F238E27FC236}">
                <a16:creationId xmlns:a16="http://schemas.microsoft.com/office/drawing/2014/main" xmlns="" id="{00000000-0008-0000-0400-00006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0" name="Line 551">
            <a:extLst>
              <a:ext uri="{FF2B5EF4-FFF2-40B4-BE49-F238E27FC236}">
                <a16:creationId xmlns:a16="http://schemas.microsoft.com/office/drawing/2014/main" xmlns="" id="{00000000-0008-0000-0400-00006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1" name="Line 552">
            <a:extLst>
              <a:ext uri="{FF2B5EF4-FFF2-40B4-BE49-F238E27FC236}">
                <a16:creationId xmlns:a16="http://schemas.microsoft.com/office/drawing/2014/main" xmlns="" id="{00000000-0008-0000-0400-00006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62" name="Group 553">
          <a:extLst>
            <a:ext uri="{FF2B5EF4-FFF2-40B4-BE49-F238E27FC236}">
              <a16:creationId xmlns:a16="http://schemas.microsoft.com/office/drawing/2014/main" xmlns="" id="{00000000-0008-0000-0400-00006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63" name="Line 554">
            <a:extLst>
              <a:ext uri="{FF2B5EF4-FFF2-40B4-BE49-F238E27FC236}">
                <a16:creationId xmlns:a16="http://schemas.microsoft.com/office/drawing/2014/main" xmlns="" id="{00000000-0008-0000-0400-00006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4" name="Line 555">
            <a:extLst>
              <a:ext uri="{FF2B5EF4-FFF2-40B4-BE49-F238E27FC236}">
                <a16:creationId xmlns:a16="http://schemas.microsoft.com/office/drawing/2014/main" xmlns="" id="{00000000-0008-0000-0400-00006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5" name="Line 556">
            <a:extLst>
              <a:ext uri="{FF2B5EF4-FFF2-40B4-BE49-F238E27FC236}">
                <a16:creationId xmlns:a16="http://schemas.microsoft.com/office/drawing/2014/main" xmlns="" id="{00000000-0008-0000-0400-00006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66" name="Group 557">
          <a:extLst>
            <a:ext uri="{FF2B5EF4-FFF2-40B4-BE49-F238E27FC236}">
              <a16:creationId xmlns:a16="http://schemas.microsoft.com/office/drawing/2014/main" xmlns="" id="{00000000-0008-0000-0400-00006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67" name="Line 558">
            <a:extLst>
              <a:ext uri="{FF2B5EF4-FFF2-40B4-BE49-F238E27FC236}">
                <a16:creationId xmlns:a16="http://schemas.microsoft.com/office/drawing/2014/main" xmlns="" id="{00000000-0008-0000-0400-00006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8" name="Line 559">
            <a:extLst>
              <a:ext uri="{FF2B5EF4-FFF2-40B4-BE49-F238E27FC236}">
                <a16:creationId xmlns:a16="http://schemas.microsoft.com/office/drawing/2014/main" xmlns="" id="{00000000-0008-0000-0400-00007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9" name="Line 560">
            <a:extLst>
              <a:ext uri="{FF2B5EF4-FFF2-40B4-BE49-F238E27FC236}">
                <a16:creationId xmlns:a16="http://schemas.microsoft.com/office/drawing/2014/main" xmlns="" id="{00000000-0008-0000-0400-00007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70" name="Group 561">
          <a:extLst>
            <a:ext uri="{FF2B5EF4-FFF2-40B4-BE49-F238E27FC236}">
              <a16:creationId xmlns:a16="http://schemas.microsoft.com/office/drawing/2014/main" xmlns="" id="{00000000-0008-0000-0400-00007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71" name="Line 562">
            <a:extLst>
              <a:ext uri="{FF2B5EF4-FFF2-40B4-BE49-F238E27FC236}">
                <a16:creationId xmlns:a16="http://schemas.microsoft.com/office/drawing/2014/main" xmlns="" id="{00000000-0008-0000-0400-00007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2" name="Line 563">
            <a:extLst>
              <a:ext uri="{FF2B5EF4-FFF2-40B4-BE49-F238E27FC236}">
                <a16:creationId xmlns:a16="http://schemas.microsoft.com/office/drawing/2014/main" xmlns="" id="{00000000-0008-0000-0400-00007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3" name="Line 564">
            <a:extLst>
              <a:ext uri="{FF2B5EF4-FFF2-40B4-BE49-F238E27FC236}">
                <a16:creationId xmlns:a16="http://schemas.microsoft.com/office/drawing/2014/main" xmlns="" id="{00000000-0008-0000-0400-00007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74" name="Group 565">
          <a:extLst>
            <a:ext uri="{FF2B5EF4-FFF2-40B4-BE49-F238E27FC236}">
              <a16:creationId xmlns:a16="http://schemas.microsoft.com/office/drawing/2014/main" xmlns="" id="{00000000-0008-0000-0400-00007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75" name="Line 566">
            <a:extLst>
              <a:ext uri="{FF2B5EF4-FFF2-40B4-BE49-F238E27FC236}">
                <a16:creationId xmlns:a16="http://schemas.microsoft.com/office/drawing/2014/main" xmlns="" id="{00000000-0008-0000-0400-00007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6" name="Line 567">
            <a:extLst>
              <a:ext uri="{FF2B5EF4-FFF2-40B4-BE49-F238E27FC236}">
                <a16:creationId xmlns:a16="http://schemas.microsoft.com/office/drawing/2014/main" xmlns="" id="{00000000-0008-0000-0400-00007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" name="Line 568">
            <a:extLst>
              <a:ext uri="{FF2B5EF4-FFF2-40B4-BE49-F238E27FC236}">
                <a16:creationId xmlns:a16="http://schemas.microsoft.com/office/drawing/2014/main" xmlns="" id="{00000000-0008-0000-0400-00007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78" name="Group 569">
          <a:extLst>
            <a:ext uri="{FF2B5EF4-FFF2-40B4-BE49-F238E27FC236}">
              <a16:creationId xmlns:a16="http://schemas.microsoft.com/office/drawing/2014/main" xmlns="" id="{00000000-0008-0000-0400-00007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79" name="Line 570">
            <a:extLst>
              <a:ext uri="{FF2B5EF4-FFF2-40B4-BE49-F238E27FC236}">
                <a16:creationId xmlns:a16="http://schemas.microsoft.com/office/drawing/2014/main" xmlns="" id="{00000000-0008-0000-0400-00007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0" name="Line 571">
            <a:extLst>
              <a:ext uri="{FF2B5EF4-FFF2-40B4-BE49-F238E27FC236}">
                <a16:creationId xmlns:a16="http://schemas.microsoft.com/office/drawing/2014/main" xmlns="" id="{00000000-0008-0000-0400-00007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1" name="Line 572">
            <a:extLst>
              <a:ext uri="{FF2B5EF4-FFF2-40B4-BE49-F238E27FC236}">
                <a16:creationId xmlns:a16="http://schemas.microsoft.com/office/drawing/2014/main" xmlns="" id="{00000000-0008-0000-0400-00007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82" name="Group 573">
          <a:extLst>
            <a:ext uri="{FF2B5EF4-FFF2-40B4-BE49-F238E27FC236}">
              <a16:creationId xmlns:a16="http://schemas.microsoft.com/office/drawing/2014/main" xmlns="" id="{00000000-0008-0000-0400-00007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83" name="Line 574">
            <a:extLst>
              <a:ext uri="{FF2B5EF4-FFF2-40B4-BE49-F238E27FC236}">
                <a16:creationId xmlns:a16="http://schemas.microsoft.com/office/drawing/2014/main" xmlns="" id="{00000000-0008-0000-0400-00007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4" name="Line 575">
            <a:extLst>
              <a:ext uri="{FF2B5EF4-FFF2-40B4-BE49-F238E27FC236}">
                <a16:creationId xmlns:a16="http://schemas.microsoft.com/office/drawing/2014/main" xmlns="" id="{00000000-0008-0000-0400-00008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5" name="Line 576">
            <a:extLst>
              <a:ext uri="{FF2B5EF4-FFF2-40B4-BE49-F238E27FC236}">
                <a16:creationId xmlns:a16="http://schemas.microsoft.com/office/drawing/2014/main" xmlns="" id="{00000000-0008-0000-0400-00008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86" name="Group 385">
          <a:extLst>
            <a:ext uri="{FF2B5EF4-FFF2-40B4-BE49-F238E27FC236}">
              <a16:creationId xmlns:a16="http://schemas.microsoft.com/office/drawing/2014/main" xmlns="" id="{56549A28-D818-48F2-A5CA-B7028796C7F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87" name="Line 386">
            <a:extLst>
              <a:ext uri="{FF2B5EF4-FFF2-40B4-BE49-F238E27FC236}">
                <a16:creationId xmlns:a16="http://schemas.microsoft.com/office/drawing/2014/main" xmlns="" id="{9762C0EC-E8D5-4893-B7D2-C413E5AEF20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8" name="Line 387">
            <a:extLst>
              <a:ext uri="{FF2B5EF4-FFF2-40B4-BE49-F238E27FC236}">
                <a16:creationId xmlns:a16="http://schemas.microsoft.com/office/drawing/2014/main" xmlns="" id="{C7966F0B-80AF-4C46-8562-8C896D522EB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9" name="Line 388">
            <a:extLst>
              <a:ext uri="{FF2B5EF4-FFF2-40B4-BE49-F238E27FC236}">
                <a16:creationId xmlns:a16="http://schemas.microsoft.com/office/drawing/2014/main" xmlns="" id="{A96FD778-A746-4B17-942D-3363E4CEE76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90" name="Group 389">
          <a:extLst>
            <a:ext uri="{FF2B5EF4-FFF2-40B4-BE49-F238E27FC236}">
              <a16:creationId xmlns:a16="http://schemas.microsoft.com/office/drawing/2014/main" xmlns="" id="{6A08A3A7-BAA8-41E3-8E3F-BAA9176F041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91" name="Line 390">
            <a:extLst>
              <a:ext uri="{FF2B5EF4-FFF2-40B4-BE49-F238E27FC236}">
                <a16:creationId xmlns:a16="http://schemas.microsoft.com/office/drawing/2014/main" xmlns="" id="{C27D548A-17D6-4D97-B0CE-1850B98D002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2" name="Line 391">
            <a:extLst>
              <a:ext uri="{FF2B5EF4-FFF2-40B4-BE49-F238E27FC236}">
                <a16:creationId xmlns:a16="http://schemas.microsoft.com/office/drawing/2014/main" xmlns="" id="{AF3C263C-5E53-423F-8153-413DE340287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3" name="Line 392">
            <a:extLst>
              <a:ext uri="{FF2B5EF4-FFF2-40B4-BE49-F238E27FC236}">
                <a16:creationId xmlns:a16="http://schemas.microsoft.com/office/drawing/2014/main" xmlns="" id="{0371085A-E33A-4BF2-8216-D2C2E2539FB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94" name="Group 393">
          <a:extLst>
            <a:ext uri="{FF2B5EF4-FFF2-40B4-BE49-F238E27FC236}">
              <a16:creationId xmlns:a16="http://schemas.microsoft.com/office/drawing/2014/main" xmlns="" id="{43368638-BEF1-46D9-ACE8-389A8E1D343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95" name="Line 394">
            <a:extLst>
              <a:ext uri="{FF2B5EF4-FFF2-40B4-BE49-F238E27FC236}">
                <a16:creationId xmlns:a16="http://schemas.microsoft.com/office/drawing/2014/main" xmlns="" id="{9F560987-2752-4263-9AD4-4830E6AC7C2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6" name="Line 395">
            <a:extLst>
              <a:ext uri="{FF2B5EF4-FFF2-40B4-BE49-F238E27FC236}">
                <a16:creationId xmlns:a16="http://schemas.microsoft.com/office/drawing/2014/main" xmlns="" id="{50F9E08A-D6CA-4D05-BD75-417FD8404F6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7" name="Line 396">
            <a:extLst>
              <a:ext uri="{FF2B5EF4-FFF2-40B4-BE49-F238E27FC236}">
                <a16:creationId xmlns:a16="http://schemas.microsoft.com/office/drawing/2014/main" xmlns="" id="{F9CA2B98-5784-4E0D-A1EE-F0D8D8520D9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98" name="Group 397">
          <a:extLst>
            <a:ext uri="{FF2B5EF4-FFF2-40B4-BE49-F238E27FC236}">
              <a16:creationId xmlns:a16="http://schemas.microsoft.com/office/drawing/2014/main" xmlns="" id="{6BE548A5-103F-4BB3-AE50-9016407E03C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99" name="Line 398">
            <a:extLst>
              <a:ext uri="{FF2B5EF4-FFF2-40B4-BE49-F238E27FC236}">
                <a16:creationId xmlns:a16="http://schemas.microsoft.com/office/drawing/2014/main" xmlns="" id="{D06D319B-CE12-4B47-86B5-2FD26A72238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0" name="Line 399">
            <a:extLst>
              <a:ext uri="{FF2B5EF4-FFF2-40B4-BE49-F238E27FC236}">
                <a16:creationId xmlns:a16="http://schemas.microsoft.com/office/drawing/2014/main" xmlns="" id="{1269BFDA-4684-4CDC-8E33-699DD9B64BF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1" name="Line 400">
            <a:extLst>
              <a:ext uri="{FF2B5EF4-FFF2-40B4-BE49-F238E27FC236}">
                <a16:creationId xmlns:a16="http://schemas.microsoft.com/office/drawing/2014/main" xmlns="" id="{0F9805FE-C127-4320-B5EE-5CD2172B0E3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02" name="Group 401">
          <a:extLst>
            <a:ext uri="{FF2B5EF4-FFF2-40B4-BE49-F238E27FC236}">
              <a16:creationId xmlns:a16="http://schemas.microsoft.com/office/drawing/2014/main" xmlns="" id="{23A2C971-B303-4B6B-B200-F6DE2673AD6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03" name="Line 402">
            <a:extLst>
              <a:ext uri="{FF2B5EF4-FFF2-40B4-BE49-F238E27FC236}">
                <a16:creationId xmlns:a16="http://schemas.microsoft.com/office/drawing/2014/main" xmlns="" id="{106A72B8-4461-4C2A-BA41-9469E54AD2C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4" name="Line 403">
            <a:extLst>
              <a:ext uri="{FF2B5EF4-FFF2-40B4-BE49-F238E27FC236}">
                <a16:creationId xmlns:a16="http://schemas.microsoft.com/office/drawing/2014/main" xmlns="" id="{380D033D-D2AF-4C8A-84B5-F7542FB8196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5" name="Line 404">
            <a:extLst>
              <a:ext uri="{FF2B5EF4-FFF2-40B4-BE49-F238E27FC236}">
                <a16:creationId xmlns:a16="http://schemas.microsoft.com/office/drawing/2014/main" xmlns="" id="{FD2EBB3B-530E-4293-A92C-FB15A843BA5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06" name="Group 405">
          <a:extLst>
            <a:ext uri="{FF2B5EF4-FFF2-40B4-BE49-F238E27FC236}">
              <a16:creationId xmlns:a16="http://schemas.microsoft.com/office/drawing/2014/main" xmlns="" id="{61D4BEE2-0022-4827-AC90-05AF807CDA8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07" name="Line 406">
            <a:extLst>
              <a:ext uri="{FF2B5EF4-FFF2-40B4-BE49-F238E27FC236}">
                <a16:creationId xmlns:a16="http://schemas.microsoft.com/office/drawing/2014/main" xmlns="" id="{54EEB367-43BA-4348-9AC1-5CE02C32094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8" name="Line 407">
            <a:extLst>
              <a:ext uri="{FF2B5EF4-FFF2-40B4-BE49-F238E27FC236}">
                <a16:creationId xmlns:a16="http://schemas.microsoft.com/office/drawing/2014/main" xmlns="" id="{D8CA2346-2179-4661-9306-80CB6F76ADC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9" name="Line 408">
            <a:extLst>
              <a:ext uri="{FF2B5EF4-FFF2-40B4-BE49-F238E27FC236}">
                <a16:creationId xmlns:a16="http://schemas.microsoft.com/office/drawing/2014/main" xmlns="" id="{48F68A80-5019-4291-8BFB-66EAD50626A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10" name="Group 409">
          <a:extLst>
            <a:ext uri="{FF2B5EF4-FFF2-40B4-BE49-F238E27FC236}">
              <a16:creationId xmlns:a16="http://schemas.microsoft.com/office/drawing/2014/main" xmlns="" id="{A8F1B6ED-087A-48C6-8BB9-EDC59C3BC89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11" name="Line 410">
            <a:extLst>
              <a:ext uri="{FF2B5EF4-FFF2-40B4-BE49-F238E27FC236}">
                <a16:creationId xmlns:a16="http://schemas.microsoft.com/office/drawing/2014/main" xmlns="" id="{79C71DF2-A64C-436E-9E14-BE945056273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2" name="Line 411">
            <a:extLst>
              <a:ext uri="{FF2B5EF4-FFF2-40B4-BE49-F238E27FC236}">
                <a16:creationId xmlns:a16="http://schemas.microsoft.com/office/drawing/2014/main" xmlns="" id="{B980FB36-7BB0-48E2-8C15-F7C5C4D0371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" name="Line 412">
            <a:extLst>
              <a:ext uri="{FF2B5EF4-FFF2-40B4-BE49-F238E27FC236}">
                <a16:creationId xmlns:a16="http://schemas.microsoft.com/office/drawing/2014/main" xmlns="" id="{E42F5790-DEB7-4DB5-9113-385EF0655DD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14" name="Group 413">
          <a:extLst>
            <a:ext uri="{FF2B5EF4-FFF2-40B4-BE49-F238E27FC236}">
              <a16:creationId xmlns:a16="http://schemas.microsoft.com/office/drawing/2014/main" xmlns="" id="{5E959112-DAC9-4DF4-BFBE-945534FE2BD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15" name="Line 414">
            <a:extLst>
              <a:ext uri="{FF2B5EF4-FFF2-40B4-BE49-F238E27FC236}">
                <a16:creationId xmlns:a16="http://schemas.microsoft.com/office/drawing/2014/main" xmlns="" id="{7B4B0BF9-A5F0-4170-9F7D-EE937856BF0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6" name="Line 415">
            <a:extLst>
              <a:ext uri="{FF2B5EF4-FFF2-40B4-BE49-F238E27FC236}">
                <a16:creationId xmlns:a16="http://schemas.microsoft.com/office/drawing/2014/main" xmlns="" id="{13783CFA-435C-4FD8-9E0C-24A527BB4ED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7" name="Line 416">
            <a:extLst>
              <a:ext uri="{FF2B5EF4-FFF2-40B4-BE49-F238E27FC236}">
                <a16:creationId xmlns:a16="http://schemas.microsoft.com/office/drawing/2014/main" xmlns="" id="{07FE5672-2432-461F-A708-A9291B7D3E4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18" name="Group 417">
          <a:extLst>
            <a:ext uri="{FF2B5EF4-FFF2-40B4-BE49-F238E27FC236}">
              <a16:creationId xmlns:a16="http://schemas.microsoft.com/office/drawing/2014/main" xmlns="" id="{FFA33B10-3236-41D7-980C-CF8BCD3BCCF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19" name="Line 418">
            <a:extLst>
              <a:ext uri="{FF2B5EF4-FFF2-40B4-BE49-F238E27FC236}">
                <a16:creationId xmlns:a16="http://schemas.microsoft.com/office/drawing/2014/main" xmlns="" id="{31515D93-02C6-46A7-9F79-CDC659F4300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0" name="Line 419">
            <a:extLst>
              <a:ext uri="{FF2B5EF4-FFF2-40B4-BE49-F238E27FC236}">
                <a16:creationId xmlns:a16="http://schemas.microsoft.com/office/drawing/2014/main" xmlns="" id="{103349A4-DA46-47BE-A0CA-01ACDD81D06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1" name="Line 420">
            <a:extLst>
              <a:ext uri="{FF2B5EF4-FFF2-40B4-BE49-F238E27FC236}">
                <a16:creationId xmlns:a16="http://schemas.microsoft.com/office/drawing/2014/main" xmlns="" id="{73EC6F98-EFDE-4123-8DFC-B67EDFD1188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22" name="Group 421">
          <a:extLst>
            <a:ext uri="{FF2B5EF4-FFF2-40B4-BE49-F238E27FC236}">
              <a16:creationId xmlns:a16="http://schemas.microsoft.com/office/drawing/2014/main" xmlns="" id="{2C70BEAC-0F8B-48D7-B205-E4E01ACEDD4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23" name="Line 422">
            <a:extLst>
              <a:ext uri="{FF2B5EF4-FFF2-40B4-BE49-F238E27FC236}">
                <a16:creationId xmlns:a16="http://schemas.microsoft.com/office/drawing/2014/main" xmlns="" id="{BEFD532A-F257-4006-BE09-621CDF8F692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4" name="Line 423">
            <a:extLst>
              <a:ext uri="{FF2B5EF4-FFF2-40B4-BE49-F238E27FC236}">
                <a16:creationId xmlns:a16="http://schemas.microsoft.com/office/drawing/2014/main" xmlns="" id="{1FB25059-5F79-492A-B6F4-AEBC1D8AB86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5" name="Line 424">
            <a:extLst>
              <a:ext uri="{FF2B5EF4-FFF2-40B4-BE49-F238E27FC236}">
                <a16:creationId xmlns:a16="http://schemas.microsoft.com/office/drawing/2014/main" xmlns="" id="{F90EA0D6-F29E-4E1B-937F-CF437F4C3BF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26" name="Group 425">
          <a:extLst>
            <a:ext uri="{FF2B5EF4-FFF2-40B4-BE49-F238E27FC236}">
              <a16:creationId xmlns:a16="http://schemas.microsoft.com/office/drawing/2014/main" xmlns="" id="{9A95178C-272A-4745-97D3-21E742261B4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27" name="Line 426">
            <a:extLst>
              <a:ext uri="{FF2B5EF4-FFF2-40B4-BE49-F238E27FC236}">
                <a16:creationId xmlns:a16="http://schemas.microsoft.com/office/drawing/2014/main" xmlns="" id="{DECD1764-D8AB-4CA6-B17C-18DCBC15860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8" name="Line 427">
            <a:extLst>
              <a:ext uri="{FF2B5EF4-FFF2-40B4-BE49-F238E27FC236}">
                <a16:creationId xmlns:a16="http://schemas.microsoft.com/office/drawing/2014/main" xmlns="" id="{64760C9E-34CB-4465-8D2B-1331CBC047E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9" name="Line 428">
            <a:extLst>
              <a:ext uri="{FF2B5EF4-FFF2-40B4-BE49-F238E27FC236}">
                <a16:creationId xmlns:a16="http://schemas.microsoft.com/office/drawing/2014/main" xmlns="" id="{2E437BA3-6529-4D9C-B67E-1B432E9BF77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30" name="Group 429">
          <a:extLst>
            <a:ext uri="{FF2B5EF4-FFF2-40B4-BE49-F238E27FC236}">
              <a16:creationId xmlns:a16="http://schemas.microsoft.com/office/drawing/2014/main" xmlns="" id="{1FAA7DD0-17E2-479B-8636-7B5D3E651BF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31" name="Line 430">
            <a:extLst>
              <a:ext uri="{FF2B5EF4-FFF2-40B4-BE49-F238E27FC236}">
                <a16:creationId xmlns:a16="http://schemas.microsoft.com/office/drawing/2014/main" xmlns="" id="{34C342E3-B1F2-45F9-962D-291945A1130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2" name="Line 431">
            <a:extLst>
              <a:ext uri="{FF2B5EF4-FFF2-40B4-BE49-F238E27FC236}">
                <a16:creationId xmlns:a16="http://schemas.microsoft.com/office/drawing/2014/main" xmlns="" id="{25208F77-B2CB-4CB9-906E-DE11DC00B88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3" name="Line 432">
            <a:extLst>
              <a:ext uri="{FF2B5EF4-FFF2-40B4-BE49-F238E27FC236}">
                <a16:creationId xmlns:a16="http://schemas.microsoft.com/office/drawing/2014/main" xmlns="" id="{E49E5113-0679-42EC-9DA7-99BFC29827A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34" name="Group 433">
          <a:extLst>
            <a:ext uri="{FF2B5EF4-FFF2-40B4-BE49-F238E27FC236}">
              <a16:creationId xmlns:a16="http://schemas.microsoft.com/office/drawing/2014/main" xmlns="" id="{E2185F3D-2FE3-482E-85F8-52D13132854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35" name="Line 434">
            <a:extLst>
              <a:ext uri="{FF2B5EF4-FFF2-40B4-BE49-F238E27FC236}">
                <a16:creationId xmlns:a16="http://schemas.microsoft.com/office/drawing/2014/main" xmlns="" id="{8C0B3B14-6E72-4F89-A1EB-72E4EFB7BD0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6" name="Line 435">
            <a:extLst>
              <a:ext uri="{FF2B5EF4-FFF2-40B4-BE49-F238E27FC236}">
                <a16:creationId xmlns:a16="http://schemas.microsoft.com/office/drawing/2014/main" xmlns="" id="{9F90D577-CC85-49A9-AC28-C0163EB0CCB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7" name="Line 436">
            <a:extLst>
              <a:ext uri="{FF2B5EF4-FFF2-40B4-BE49-F238E27FC236}">
                <a16:creationId xmlns:a16="http://schemas.microsoft.com/office/drawing/2014/main" xmlns="" id="{2688A9AB-B8FD-4678-999F-BE974C73F52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38" name="Group 437">
          <a:extLst>
            <a:ext uri="{FF2B5EF4-FFF2-40B4-BE49-F238E27FC236}">
              <a16:creationId xmlns:a16="http://schemas.microsoft.com/office/drawing/2014/main" xmlns="" id="{44C723CD-346E-459C-B666-24DB9F784A4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39" name="Line 438">
            <a:extLst>
              <a:ext uri="{FF2B5EF4-FFF2-40B4-BE49-F238E27FC236}">
                <a16:creationId xmlns:a16="http://schemas.microsoft.com/office/drawing/2014/main" xmlns="" id="{2C845824-C26A-4D93-A035-12053A1CD1D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0" name="Line 439">
            <a:extLst>
              <a:ext uri="{FF2B5EF4-FFF2-40B4-BE49-F238E27FC236}">
                <a16:creationId xmlns:a16="http://schemas.microsoft.com/office/drawing/2014/main" xmlns="" id="{96CB57C3-82DE-41B9-933C-440137BD403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1" name="Line 440">
            <a:extLst>
              <a:ext uri="{FF2B5EF4-FFF2-40B4-BE49-F238E27FC236}">
                <a16:creationId xmlns:a16="http://schemas.microsoft.com/office/drawing/2014/main" xmlns="" id="{7BB9362F-38D0-4E4A-93DA-938E7E32CA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42" name="Group 441">
          <a:extLst>
            <a:ext uri="{FF2B5EF4-FFF2-40B4-BE49-F238E27FC236}">
              <a16:creationId xmlns:a16="http://schemas.microsoft.com/office/drawing/2014/main" xmlns="" id="{5A08912F-E60A-4513-971E-CCEE0121B53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43" name="Line 442">
            <a:extLst>
              <a:ext uri="{FF2B5EF4-FFF2-40B4-BE49-F238E27FC236}">
                <a16:creationId xmlns:a16="http://schemas.microsoft.com/office/drawing/2014/main" xmlns="" id="{3A79EA41-A31E-438A-B6A8-38C6B8D1709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4" name="Line 443">
            <a:extLst>
              <a:ext uri="{FF2B5EF4-FFF2-40B4-BE49-F238E27FC236}">
                <a16:creationId xmlns:a16="http://schemas.microsoft.com/office/drawing/2014/main" xmlns="" id="{FB1D2E45-9BDF-4AD1-AD50-1EF047F8823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5" name="Line 444">
            <a:extLst>
              <a:ext uri="{FF2B5EF4-FFF2-40B4-BE49-F238E27FC236}">
                <a16:creationId xmlns:a16="http://schemas.microsoft.com/office/drawing/2014/main" xmlns="" id="{084A9FFD-8A26-488C-878E-241B4D465F4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46" name="Group 445">
          <a:extLst>
            <a:ext uri="{FF2B5EF4-FFF2-40B4-BE49-F238E27FC236}">
              <a16:creationId xmlns:a16="http://schemas.microsoft.com/office/drawing/2014/main" xmlns="" id="{75FBF295-49A8-4CED-A8CF-7CF2C96A17B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47" name="Line 446">
            <a:extLst>
              <a:ext uri="{FF2B5EF4-FFF2-40B4-BE49-F238E27FC236}">
                <a16:creationId xmlns:a16="http://schemas.microsoft.com/office/drawing/2014/main" xmlns="" id="{FDED4F6E-C797-4086-A4A8-84A0A2A0B0D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8" name="Line 447">
            <a:extLst>
              <a:ext uri="{FF2B5EF4-FFF2-40B4-BE49-F238E27FC236}">
                <a16:creationId xmlns:a16="http://schemas.microsoft.com/office/drawing/2014/main" xmlns="" id="{2FEC3676-6D2B-4562-92FF-4EA0E5A2977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9" name="Line 448">
            <a:extLst>
              <a:ext uri="{FF2B5EF4-FFF2-40B4-BE49-F238E27FC236}">
                <a16:creationId xmlns:a16="http://schemas.microsoft.com/office/drawing/2014/main" xmlns="" id="{C7829CD3-F80D-4C45-ACE8-7BBA646192D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50" name="Group 449">
          <a:extLst>
            <a:ext uri="{FF2B5EF4-FFF2-40B4-BE49-F238E27FC236}">
              <a16:creationId xmlns:a16="http://schemas.microsoft.com/office/drawing/2014/main" xmlns="" id="{49D14C73-6645-4D9E-8AD0-665F3FB3388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51" name="Line 450">
            <a:extLst>
              <a:ext uri="{FF2B5EF4-FFF2-40B4-BE49-F238E27FC236}">
                <a16:creationId xmlns:a16="http://schemas.microsoft.com/office/drawing/2014/main" xmlns="" id="{766D1E17-5E7D-4AF7-885B-B5762404639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2" name="Line 451">
            <a:extLst>
              <a:ext uri="{FF2B5EF4-FFF2-40B4-BE49-F238E27FC236}">
                <a16:creationId xmlns:a16="http://schemas.microsoft.com/office/drawing/2014/main" xmlns="" id="{826A9B3C-D79E-41F2-9D26-2F61A8364F6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3" name="Line 452">
            <a:extLst>
              <a:ext uri="{FF2B5EF4-FFF2-40B4-BE49-F238E27FC236}">
                <a16:creationId xmlns:a16="http://schemas.microsoft.com/office/drawing/2014/main" xmlns="" id="{A48D9B31-1953-4030-86A9-59B51835561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54" name="Group 453">
          <a:extLst>
            <a:ext uri="{FF2B5EF4-FFF2-40B4-BE49-F238E27FC236}">
              <a16:creationId xmlns:a16="http://schemas.microsoft.com/office/drawing/2014/main" xmlns="" id="{8D20EACA-F210-4416-80CE-A40B5E2DFF0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55" name="Line 454">
            <a:extLst>
              <a:ext uri="{FF2B5EF4-FFF2-40B4-BE49-F238E27FC236}">
                <a16:creationId xmlns:a16="http://schemas.microsoft.com/office/drawing/2014/main" xmlns="" id="{20492671-0B35-4361-8208-5628E3EC31A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6" name="Line 455">
            <a:extLst>
              <a:ext uri="{FF2B5EF4-FFF2-40B4-BE49-F238E27FC236}">
                <a16:creationId xmlns:a16="http://schemas.microsoft.com/office/drawing/2014/main" xmlns="" id="{CA80F3D8-4B41-4741-BF14-B3C179755EB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7" name="Line 456">
            <a:extLst>
              <a:ext uri="{FF2B5EF4-FFF2-40B4-BE49-F238E27FC236}">
                <a16:creationId xmlns:a16="http://schemas.microsoft.com/office/drawing/2014/main" xmlns="" id="{5E15C26D-933D-4484-B17B-D3E96ECE3D9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58" name="Group 457">
          <a:extLst>
            <a:ext uri="{FF2B5EF4-FFF2-40B4-BE49-F238E27FC236}">
              <a16:creationId xmlns:a16="http://schemas.microsoft.com/office/drawing/2014/main" xmlns="" id="{18BCDB6F-AA9B-4950-A23F-A311B95CBBB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59" name="Line 458">
            <a:extLst>
              <a:ext uri="{FF2B5EF4-FFF2-40B4-BE49-F238E27FC236}">
                <a16:creationId xmlns:a16="http://schemas.microsoft.com/office/drawing/2014/main" xmlns="" id="{CD811F4A-89AB-41DC-982B-3E6A0F8E0F6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0" name="Line 459">
            <a:extLst>
              <a:ext uri="{FF2B5EF4-FFF2-40B4-BE49-F238E27FC236}">
                <a16:creationId xmlns:a16="http://schemas.microsoft.com/office/drawing/2014/main" xmlns="" id="{6A3BD086-8E25-40ED-B5E5-EAD12F6298D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1" name="Line 460">
            <a:extLst>
              <a:ext uri="{FF2B5EF4-FFF2-40B4-BE49-F238E27FC236}">
                <a16:creationId xmlns:a16="http://schemas.microsoft.com/office/drawing/2014/main" xmlns="" id="{96AC6345-70D5-4644-BB5E-1237221C420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62" name="Group 461">
          <a:extLst>
            <a:ext uri="{FF2B5EF4-FFF2-40B4-BE49-F238E27FC236}">
              <a16:creationId xmlns:a16="http://schemas.microsoft.com/office/drawing/2014/main" xmlns="" id="{7A47E2EA-9797-41A8-9831-ED9C0466F00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63" name="Line 462">
            <a:extLst>
              <a:ext uri="{FF2B5EF4-FFF2-40B4-BE49-F238E27FC236}">
                <a16:creationId xmlns:a16="http://schemas.microsoft.com/office/drawing/2014/main" xmlns="" id="{B2B9A270-2E9B-433B-9AAE-85121161371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" name="Line 463">
            <a:extLst>
              <a:ext uri="{FF2B5EF4-FFF2-40B4-BE49-F238E27FC236}">
                <a16:creationId xmlns:a16="http://schemas.microsoft.com/office/drawing/2014/main" xmlns="" id="{D077CE38-F5EF-4048-B4CB-E2CB7DE3AE5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5" name="Line 464">
            <a:extLst>
              <a:ext uri="{FF2B5EF4-FFF2-40B4-BE49-F238E27FC236}">
                <a16:creationId xmlns:a16="http://schemas.microsoft.com/office/drawing/2014/main" xmlns="" id="{769D5F8A-D32A-4224-BD21-E9F4D930F73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66" name="Group 465">
          <a:extLst>
            <a:ext uri="{FF2B5EF4-FFF2-40B4-BE49-F238E27FC236}">
              <a16:creationId xmlns:a16="http://schemas.microsoft.com/office/drawing/2014/main" xmlns="" id="{BB55F545-E597-4359-8EA6-61EC5C8B8ED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67" name="Line 466">
            <a:extLst>
              <a:ext uri="{FF2B5EF4-FFF2-40B4-BE49-F238E27FC236}">
                <a16:creationId xmlns:a16="http://schemas.microsoft.com/office/drawing/2014/main" xmlns="" id="{BCB5279A-D6EF-423F-9D61-332CCB59CA8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8" name="Line 467">
            <a:extLst>
              <a:ext uri="{FF2B5EF4-FFF2-40B4-BE49-F238E27FC236}">
                <a16:creationId xmlns:a16="http://schemas.microsoft.com/office/drawing/2014/main" xmlns="" id="{6228C3AE-7151-42E1-9C43-B0A1932CBD2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" name="Line 468">
            <a:extLst>
              <a:ext uri="{FF2B5EF4-FFF2-40B4-BE49-F238E27FC236}">
                <a16:creationId xmlns:a16="http://schemas.microsoft.com/office/drawing/2014/main" xmlns="" id="{94A0B5A4-37AC-49EB-8B14-A5403B631E9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70" name="Group 469">
          <a:extLst>
            <a:ext uri="{FF2B5EF4-FFF2-40B4-BE49-F238E27FC236}">
              <a16:creationId xmlns:a16="http://schemas.microsoft.com/office/drawing/2014/main" xmlns="" id="{B0B71012-8827-4E44-952E-18F6C99AC13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71" name="Line 470">
            <a:extLst>
              <a:ext uri="{FF2B5EF4-FFF2-40B4-BE49-F238E27FC236}">
                <a16:creationId xmlns:a16="http://schemas.microsoft.com/office/drawing/2014/main" xmlns="" id="{A7C8CB61-278E-47C7-BD2A-264DD4DCFC4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" name="Line 471">
            <a:extLst>
              <a:ext uri="{FF2B5EF4-FFF2-40B4-BE49-F238E27FC236}">
                <a16:creationId xmlns:a16="http://schemas.microsoft.com/office/drawing/2014/main" xmlns="" id="{964D87FA-5EF3-4054-A0DA-1DA52A71521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3" name="Line 472">
            <a:extLst>
              <a:ext uri="{FF2B5EF4-FFF2-40B4-BE49-F238E27FC236}">
                <a16:creationId xmlns:a16="http://schemas.microsoft.com/office/drawing/2014/main" xmlns="" id="{D485C473-3450-4DE5-9A48-14F143F7282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74" name="Group 473">
          <a:extLst>
            <a:ext uri="{FF2B5EF4-FFF2-40B4-BE49-F238E27FC236}">
              <a16:creationId xmlns:a16="http://schemas.microsoft.com/office/drawing/2014/main" xmlns="" id="{964C3304-D7BB-4562-9E2A-9E107A37D00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75" name="Line 474">
            <a:extLst>
              <a:ext uri="{FF2B5EF4-FFF2-40B4-BE49-F238E27FC236}">
                <a16:creationId xmlns:a16="http://schemas.microsoft.com/office/drawing/2014/main" xmlns="" id="{BACDBF09-48C4-4814-8EA2-3224E45A0BC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6" name="Line 475">
            <a:extLst>
              <a:ext uri="{FF2B5EF4-FFF2-40B4-BE49-F238E27FC236}">
                <a16:creationId xmlns:a16="http://schemas.microsoft.com/office/drawing/2014/main" xmlns="" id="{1E6E877D-0444-4C8E-ABDD-6284A835796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7" name="Line 476">
            <a:extLst>
              <a:ext uri="{FF2B5EF4-FFF2-40B4-BE49-F238E27FC236}">
                <a16:creationId xmlns:a16="http://schemas.microsoft.com/office/drawing/2014/main" xmlns="" id="{43A16211-AEF8-49E5-93FF-650A3F1C3C4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78" name="Group 477">
          <a:extLst>
            <a:ext uri="{FF2B5EF4-FFF2-40B4-BE49-F238E27FC236}">
              <a16:creationId xmlns:a16="http://schemas.microsoft.com/office/drawing/2014/main" xmlns="" id="{38E84F90-54BB-4A2A-A080-754F38989DF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79" name="Line 478">
            <a:extLst>
              <a:ext uri="{FF2B5EF4-FFF2-40B4-BE49-F238E27FC236}">
                <a16:creationId xmlns:a16="http://schemas.microsoft.com/office/drawing/2014/main" xmlns="" id="{C29B6C38-79F2-4E22-94ED-3DD6FAF7C52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" name="Line 479">
            <a:extLst>
              <a:ext uri="{FF2B5EF4-FFF2-40B4-BE49-F238E27FC236}">
                <a16:creationId xmlns:a16="http://schemas.microsoft.com/office/drawing/2014/main" xmlns="" id="{14DBE2EE-8C6A-41FA-9154-4FF3B1E8AA8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" name="Line 480">
            <a:extLst>
              <a:ext uri="{FF2B5EF4-FFF2-40B4-BE49-F238E27FC236}">
                <a16:creationId xmlns:a16="http://schemas.microsoft.com/office/drawing/2014/main" xmlns="" id="{9090ACD8-C81F-4042-BA8C-3F765A9FFC0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82" name="Group 481">
          <a:extLst>
            <a:ext uri="{FF2B5EF4-FFF2-40B4-BE49-F238E27FC236}">
              <a16:creationId xmlns:a16="http://schemas.microsoft.com/office/drawing/2014/main" xmlns="" id="{2FA3F4FA-8F99-4D99-8F4A-8D7CC0BB827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83" name="Line 482">
            <a:extLst>
              <a:ext uri="{FF2B5EF4-FFF2-40B4-BE49-F238E27FC236}">
                <a16:creationId xmlns:a16="http://schemas.microsoft.com/office/drawing/2014/main" xmlns="" id="{CC5E47FA-0759-4FA4-90D7-7C927DF7BBD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4" name="Line 483">
            <a:extLst>
              <a:ext uri="{FF2B5EF4-FFF2-40B4-BE49-F238E27FC236}">
                <a16:creationId xmlns:a16="http://schemas.microsoft.com/office/drawing/2014/main" xmlns="" id="{477C1FC2-48F3-486E-A5EB-96350F69D6D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" name="Line 484">
            <a:extLst>
              <a:ext uri="{FF2B5EF4-FFF2-40B4-BE49-F238E27FC236}">
                <a16:creationId xmlns:a16="http://schemas.microsoft.com/office/drawing/2014/main" xmlns="" id="{7DC37FC6-29D4-4584-BBF7-06C84069FBD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86" name="Group 485">
          <a:extLst>
            <a:ext uri="{FF2B5EF4-FFF2-40B4-BE49-F238E27FC236}">
              <a16:creationId xmlns:a16="http://schemas.microsoft.com/office/drawing/2014/main" xmlns="" id="{68107F29-18A5-4DA8-BE4F-147AFE72BD5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87" name="Line 486">
            <a:extLst>
              <a:ext uri="{FF2B5EF4-FFF2-40B4-BE49-F238E27FC236}">
                <a16:creationId xmlns:a16="http://schemas.microsoft.com/office/drawing/2014/main" xmlns="" id="{66B8771B-3762-4F3A-BBCA-BA6EB90E989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" name="Line 487">
            <a:extLst>
              <a:ext uri="{FF2B5EF4-FFF2-40B4-BE49-F238E27FC236}">
                <a16:creationId xmlns:a16="http://schemas.microsoft.com/office/drawing/2014/main" xmlns="" id="{931BAFCD-9D91-475B-8B26-365CAF81477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" name="Line 488">
            <a:extLst>
              <a:ext uri="{FF2B5EF4-FFF2-40B4-BE49-F238E27FC236}">
                <a16:creationId xmlns:a16="http://schemas.microsoft.com/office/drawing/2014/main" xmlns="" id="{172694A6-551F-45E2-BE76-3CE122C8C89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90" name="Group 489">
          <a:extLst>
            <a:ext uri="{FF2B5EF4-FFF2-40B4-BE49-F238E27FC236}">
              <a16:creationId xmlns:a16="http://schemas.microsoft.com/office/drawing/2014/main" xmlns="" id="{B0A2C27C-AF29-4F45-817A-4CA4EF0CBA7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91" name="Line 490">
            <a:extLst>
              <a:ext uri="{FF2B5EF4-FFF2-40B4-BE49-F238E27FC236}">
                <a16:creationId xmlns:a16="http://schemas.microsoft.com/office/drawing/2014/main" xmlns="" id="{3E7C9792-AFE1-4C5D-B768-C1588428154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" name="Line 491">
            <a:extLst>
              <a:ext uri="{FF2B5EF4-FFF2-40B4-BE49-F238E27FC236}">
                <a16:creationId xmlns:a16="http://schemas.microsoft.com/office/drawing/2014/main" xmlns="" id="{B01E713C-5F32-4962-82FC-DE3746A17A5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3" name="Line 492">
            <a:extLst>
              <a:ext uri="{FF2B5EF4-FFF2-40B4-BE49-F238E27FC236}">
                <a16:creationId xmlns:a16="http://schemas.microsoft.com/office/drawing/2014/main" xmlns="" id="{75A7A8D3-C350-4826-AF35-785783D9AE8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94" name="Group 493">
          <a:extLst>
            <a:ext uri="{FF2B5EF4-FFF2-40B4-BE49-F238E27FC236}">
              <a16:creationId xmlns:a16="http://schemas.microsoft.com/office/drawing/2014/main" xmlns="" id="{0D9A0E38-5311-4E2A-BEB4-7ACC7EB1BB3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95" name="Line 494">
            <a:extLst>
              <a:ext uri="{FF2B5EF4-FFF2-40B4-BE49-F238E27FC236}">
                <a16:creationId xmlns:a16="http://schemas.microsoft.com/office/drawing/2014/main" xmlns="" id="{450DE966-A464-423B-B91B-5A2A03844F6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" name="Line 495">
            <a:extLst>
              <a:ext uri="{FF2B5EF4-FFF2-40B4-BE49-F238E27FC236}">
                <a16:creationId xmlns:a16="http://schemas.microsoft.com/office/drawing/2014/main" xmlns="" id="{89034004-3FCB-4276-9505-1E872613547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7" name="Line 496">
            <a:extLst>
              <a:ext uri="{FF2B5EF4-FFF2-40B4-BE49-F238E27FC236}">
                <a16:creationId xmlns:a16="http://schemas.microsoft.com/office/drawing/2014/main" xmlns="" id="{B4165D22-701F-4C1C-89DB-21506D5F57D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98" name="Group 497">
          <a:extLst>
            <a:ext uri="{FF2B5EF4-FFF2-40B4-BE49-F238E27FC236}">
              <a16:creationId xmlns:a16="http://schemas.microsoft.com/office/drawing/2014/main" xmlns="" id="{2E930D42-3167-4E49-9431-F69626A43A3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99" name="Line 498">
            <a:extLst>
              <a:ext uri="{FF2B5EF4-FFF2-40B4-BE49-F238E27FC236}">
                <a16:creationId xmlns:a16="http://schemas.microsoft.com/office/drawing/2014/main" xmlns="" id="{0A1D4FC8-DD99-4E03-B823-C5115F6CDAD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0" name="Line 499">
            <a:extLst>
              <a:ext uri="{FF2B5EF4-FFF2-40B4-BE49-F238E27FC236}">
                <a16:creationId xmlns:a16="http://schemas.microsoft.com/office/drawing/2014/main" xmlns="" id="{F7D31588-33AA-43BE-ACFE-92659955697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1" name="Line 500">
            <a:extLst>
              <a:ext uri="{FF2B5EF4-FFF2-40B4-BE49-F238E27FC236}">
                <a16:creationId xmlns:a16="http://schemas.microsoft.com/office/drawing/2014/main" xmlns="" id="{EB412B2B-A223-4FD0-B813-DEA0E7761E7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02" name="Group 501">
          <a:extLst>
            <a:ext uri="{FF2B5EF4-FFF2-40B4-BE49-F238E27FC236}">
              <a16:creationId xmlns:a16="http://schemas.microsoft.com/office/drawing/2014/main" xmlns="" id="{8F99B6D9-8A0E-4858-B9A9-28F59333DDB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03" name="Line 502">
            <a:extLst>
              <a:ext uri="{FF2B5EF4-FFF2-40B4-BE49-F238E27FC236}">
                <a16:creationId xmlns:a16="http://schemas.microsoft.com/office/drawing/2014/main" xmlns="" id="{9DEDFBDB-D6B9-4805-A5D4-F305CEB1E1A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" name="Line 503">
            <a:extLst>
              <a:ext uri="{FF2B5EF4-FFF2-40B4-BE49-F238E27FC236}">
                <a16:creationId xmlns:a16="http://schemas.microsoft.com/office/drawing/2014/main" xmlns="" id="{60F3B872-6B8E-46BB-AB3D-9098ADDA96D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5" name="Line 504">
            <a:extLst>
              <a:ext uri="{FF2B5EF4-FFF2-40B4-BE49-F238E27FC236}">
                <a16:creationId xmlns:a16="http://schemas.microsoft.com/office/drawing/2014/main" xmlns="" id="{4A7D800E-1D13-43B9-8FF4-C1ECE4F2C59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06" name="Group 505">
          <a:extLst>
            <a:ext uri="{FF2B5EF4-FFF2-40B4-BE49-F238E27FC236}">
              <a16:creationId xmlns:a16="http://schemas.microsoft.com/office/drawing/2014/main" xmlns="" id="{455629CE-D9EB-4587-8C34-C58D866E823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07" name="Line 506">
            <a:extLst>
              <a:ext uri="{FF2B5EF4-FFF2-40B4-BE49-F238E27FC236}">
                <a16:creationId xmlns:a16="http://schemas.microsoft.com/office/drawing/2014/main" xmlns="" id="{E756F961-57F2-4B61-9BBC-9F2991A083B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8" name="Line 507">
            <a:extLst>
              <a:ext uri="{FF2B5EF4-FFF2-40B4-BE49-F238E27FC236}">
                <a16:creationId xmlns:a16="http://schemas.microsoft.com/office/drawing/2014/main" xmlns="" id="{47C4C3A6-0DEF-4B82-B3E3-C00C14C362C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9" name="Line 508">
            <a:extLst>
              <a:ext uri="{FF2B5EF4-FFF2-40B4-BE49-F238E27FC236}">
                <a16:creationId xmlns:a16="http://schemas.microsoft.com/office/drawing/2014/main" xmlns="" id="{57AF115B-8086-4DA6-8AE5-415A7F7A473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10" name="Group 509">
          <a:extLst>
            <a:ext uri="{FF2B5EF4-FFF2-40B4-BE49-F238E27FC236}">
              <a16:creationId xmlns:a16="http://schemas.microsoft.com/office/drawing/2014/main" xmlns="" id="{148A5994-9E53-443B-9BEA-0BCBB0CADA3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11" name="Line 510">
            <a:extLst>
              <a:ext uri="{FF2B5EF4-FFF2-40B4-BE49-F238E27FC236}">
                <a16:creationId xmlns:a16="http://schemas.microsoft.com/office/drawing/2014/main" xmlns="" id="{B94864AE-E79B-48C0-9193-6B848458BAC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2" name="Line 511">
            <a:extLst>
              <a:ext uri="{FF2B5EF4-FFF2-40B4-BE49-F238E27FC236}">
                <a16:creationId xmlns:a16="http://schemas.microsoft.com/office/drawing/2014/main" xmlns="" id="{B2CC6EC2-D2FC-485A-A301-46186C48476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3" name="Line 512">
            <a:extLst>
              <a:ext uri="{FF2B5EF4-FFF2-40B4-BE49-F238E27FC236}">
                <a16:creationId xmlns:a16="http://schemas.microsoft.com/office/drawing/2014/main" xmlns="" id="{033B18F7-F6C5-4973-A73B-3BF1C987825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14" name="Group 513">
          <a:extLst>
            <a:ext uri="{FF2B5EF4-FFF2-40B4-BE49-F238E27FC236}">
              <a16:creationId xmlns:a16="http://schemas.microsoft.com/office/drawing/2014/main" xmlns="" id="{307A7308-FADF-4E2F-A622-A6885C8DBA4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15" name="Line 514">
            <a:extLst>
              <a:ext uri="{FF2B5EF4-FFF2-40B4-BE49-F238E27FC236}">
                <a16:creationId xmlns:a16="http://schemas.microsoft.com/office/drawing/2014/main" xmlns="" id="{5D8DA97C-AC5E-4086-AD29-218D7A947B8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6" name="Line 515">
            <a:extLst>
              <a:ext uri="{FF2B5EF4-FFF2-40B4-BE49-F238E27FC236}">
                <a16:creationId xmlns:a16="http://schemas.microsoft.com/office/drawing/2014/main" xmlns="" id="{E9149C21-41E7-4C2A-A889-070796A1C50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7" name="Line 516">
            <a:extLst>
              <a:ext uri="{FF2B5EF4-FFF2-40B4-BE49-F238E27FC236}">
                <a16:creationId xmlns:a16="http://schemas.microsoft.com/office/drawing/2014/main" xmlns="" id="{38E3A5C1-363B-48E5-88E2-63875462CA3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18" name="Group 517">
          <a:extLst>
            <a:ext uri="{FF2B5EF4-FFF2-40B4-BE49-F238E27FC236}">
              <a16:creationId xmlns:a16="http://schemas.microsoft.com/office/drawing/2014/main" xmlns="" id="{893A6C34-9862-4572-986F-4F01812F0E5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19" name="Line 518">
            <a:extLst>
              <a:ext uri="{FF2B5EF4-FFF2-40B4-BE49-F238E27FC236}">
                <a16:creationId xmlns:a16="http://schemas.microsoft.com/office/drawing/2014/main" xmlns="" id="{0DC2DD90-4155-4F79-8735-05433099A03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0" name="Line 519">
            <a:extLst>
              <a:ext uri="{FF2B5EF4-FFF2-40B4-BE49-F238E27FC236}">
                <a16:creationId xmlns:a16="http://schemas.microsoft.com/office/drawing/2014/main" xmlns="" id="{3E7E1B97-3C16-4D72-9D86-CC49649273E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1" name="Line 520">
            <a:extLst>
              <a:ext uri="{FF2B5EF4-FFF2-40B4-BE49-F238E27FC236}">
                <a16:creationId xmlns:a16="http://schemas.microsoft.com/office/drawing/2014/main" xmlns="" id="{D7E253F9-F295-42E7-884F-A37D31DEEDA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22" name="Group 521">
          <a:extLst>
            <a:ext uri="{FF2B5EF4-FFF2-40B4-BE49-F238E27FC236}">
              <a16:creationId xmlns:a16="http://schemas.microsoft.com/office/drawing/2014/main" xmlns="" id="{7C8A0827-E732-4ACB-9818-4B1035556F9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23" name="Line 522">
            <a:extLst>
              <a:ext uri="{FF2B5EF4-FFF2-40B4-BE49-F238E27FC236}">
                <a16:creationId xmlns:a16="http://schemas.microsoft.com/office/drawing/2014/main" xmlns="" id="{E8FB2290-FB51-442D-B108-01A070BEAE0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4" name="Line 523">
            <a:extLst>
              <a:ext uri="{FF2B5EF4-FFF2-40B4-BE49-F238E27FC236}">
                <a16:creationId xmlns:a16="http://schemas.microsoft.com/office/drawing/2014/main" xmlns="" id="{CF9CBC91-540B-4C34-9656-0249E9FC777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5" name="Line 524">
            <a:extLst>
              <a:ext uri="{FF2B5EF4-FFF2-40B4-BE49-F238E27FC236}">
                <a16:creationId xmlns:a16="http://schemas.microsoft.com/office/drawing/2014/main" xmlns="" id="{E8B45897-946E-47B5-8645-0214EC57EB0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26" name="Group 525">
          <a:extLst>
            <a:ext uri="{FF2B5EF4-FFF2-40B4-BE49-F238E27FC236}">
              <a16:creationId xmlns:a16="http://schemas.microsoft.com/office/drawing/2014/main" xmlns="" id="{06948FAC-7CEA-4196-BD20-7A4EFBCDDFB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27" name="Line 526">
            <a:extLst>
              <a:ext uri="{FF2B5EF4-FFF2-40B4-BE49-F238E27FC236}">
                <a16:creationId xmlns:a16="http://schemas.microsoft.com/office/drawing/2014/main" xmlns="" id="{7B31F861-7E12-41A4-8E76-7877E6EA629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" name="Line 527">
            <a:extLst>
              <a:ext uri="{FF2B5EF4-FFF2-40B4-BE49-F238E27FC236}">
                <a16:creationId xmlns:a16="http://schemas.microsoft.com/office/drawing/2014/main" xmlns="" id="{5A837BC4-7162-4483-BCC9-CA0BE2848BE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9" name="Line 528">
            <a:extLst>
              <a:ext uri="{FF2B5EF4-FFF2-40B4-BE49-F238E27FC236}">
                <a16:creationId xmlns:a16="http://schemas.microsoft.com/office/drawing/2014/main" xmlns="" id="{0C2FE309-60E6-4C23-A65F-1305D6CB538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30" name="Group 529">
          <a:extLst>
            <a:ext uri="{FF2B5EF4-FFF2-40B4-BE49-F238E27FC236}">
              <a16:creationId xmlns:a16="http://schemas.microsoft.com/office/drawing/2014/main" xmlns="" id="{1850E2D1-F4BC-4620-939C-CF0F6690BB0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31" name="Line 530">
            <a:extLst>
              <a:ext uri="{FF2B5EF4-FFF2-40B4-BE49-F238E27FC236}">
                <a16:creationId xmlns:a16="http://schemas.microsoft.com/office/drawing/2014/main" xmlns="" id="{4AC71223-8E47-4024-974B-69C29BB4E74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2" name="Line 531">
            <a:extLst>
              <a:ext uri="{FF2B5EF4-FFF2-40B4-BE49-F238E27FC236}">
                <a16:creationId xmlns:a16="http://schemas.microsoft.com/office/drawing/2014/main" xmlns="" id="{8FEADBC4-E6DF-4793-9D94-B1F72130913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3" name="Line 532">
            <a:extLst>
              <a:ext uri="{FF2B5EF4-FFF2-40B4-BE49-F238E27FC236}">
                <a16:creationId xmlns:a16="http://schemas.microsoft.com/office/drawing/2014/main" xmlns="" id="{76F8C3B3-CDF0-4B8B-88F6-35FD42DF4D2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34" name="Group 533">
          <a:extLst>
            <a:ext uri="{FF2B5EF4-FFF2-40B4-BE49-F238E27FC236}">
              <a16:creationId xmlns:a16="http://schemas.microsoft.com/office/drawing/2014/main" xmlns="" id="{D3B875DD-0067-414F-9555-DEE89677023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35" name="Line 534">
            <a:extLst>
              <a:ext uri="{FF2B5EF4-FFF2-40B4-BE49-F238E27FC236}">
                <a16:creationId xmlns:a16="http://schemas.microsoft.com/office/drawing/2014/main" xmlns="" id="{BD1798E7-6C69-486C-9C3B-6681E669D75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6" name="Line 535">
            <a:extLst>
              <a:ext uri="{FF2B5EF4-FFF2-40B4-BE49-F238E27FC236}">
                <a16:creationId xmlns:a16="http://schemas.microsoft.com/office/drawing/2014/main" xmlns="" id="{63091181-879B-435B-9B97-D02014D9F62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7" name="Line 536">
            <a:extLst>
              <a:ext uri="{FF2B5EF4-FFF2-40B4-BE49-F238E27FC236}">
                <a16:creationId xmlns:a16="http://schemas.microsoft.com/office/drawing/2014/main" xmlns="" id="{77764F35-A417-40C9-87DA-97109DD25DE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38" name="Group 537">
          <a:extLst>
            <a:ext uri="{FF2B5EF4-FFF2-40B4-BE49-F238E27FC236}">
              <a16:creationId xmlns:a16="http://schemas.microsoft.com/office/drawing/2014/main" xmlns="" id="{1F5E438C-5C6B-423D-A1C5-429AFB3EA1E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39" name="Line 538">
            <a:extLst>
              <a:ext uri="{FF2B5EF4-FFF2-40B4-BE49-F238E27FC236}">
                <a16:creationId xmlns:a16="http://schemas.microsoft.com/office/drawing/2014/main" xmlns="" id="{A7626A3E-FF5B-46E8-8B1B-D9C40111C59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0" name="Line 539">
            <a:extLst>
              <a:ext uri="{FF2B5EF4-FFF2-40B4-BE49-F238E27FC236}">
                <a16:creationId xmlns:a16="http://schemas.microsoft.com/office/drawing/2014/main" xmlns="" id="{53F8D4C5-6269-4BF5-85A6-EB5785246B6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1" name="Line 540">
            <a:extLst>
              <a:ext uri="{FF2B5EF4-FFF2-40B4-BE49-F238E27FC236}">
                <a16:creationId xmlns:a16="http://schemas.microsoft.com/office/drawing/2014/main" xmlns="" id="{58FB7132-819C-43D7-B427-58C87D1CF67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42" name="Group 541">
          <a:extLst>
            <a:ext uri="{FF2B5EF4-FFF2-40B4-BE49-F238E27FC236}">
              <a16:creationId xmlns:a16="http://schemas.microsoft.com/office/drawing/2014/main" xmlns="" id="{A21B5ECE-1451-4A64-B532-D0039A33F4B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43" name="Line 542">
            <a:extLst>
              <a:ext uri="{FF2B5EF4-FFF2-40B4-BE49-F238E27FC236}">
                <a16:creationId xmlns:a16="http://schemas.microsoft.com/office/drawing/2014/main" xmlns="" id="{1B8F607D-E5D7-446C-8100-567C1C552A8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4" name="Line 543">
            <a:extLst>
              <a:ext uri="{FF2B5EF4-FFF2-40B4-BE49-F238E27FC236}">
                <a16:creationId xmlns:a16="http://schemas.microsoft.com/office/drawing/2014/main" xmlns="" id="{A05DD8FC-B22B-4F59-A4B8-2510FFB64A6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5" name="Line 544">
            <a:extLst>
              <a:ext uri="{FF2B5EF4-FFF2-40B4-BE49-F238E27FC236}">
                <a16:creationId xmlns:a16="http://schemas.microsoft.com/office/drawing/2014/main" xmlns="" id="{6557111B-FB70-4E34-BE1A-6CAD8ADC4EF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46" name="Group 545">
          <a:extLst>
            <a:ext uri="{FF2B5EF4-FFF2-40B4-BE49-F238E27FC236}">
              <a16:creationId xmlns:a16="http://schemas.microsoft.com/office/drawing/2014/main" xmlns="" id="{4A6D9AF5-1C5B-455C-8A8E-70D603818E1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47" name="Line 546">
            <a:extLst>
              <a:ext uri="{FF2B5EF4-FFF2-40B4-BE49-F238E27FC236}">
                <a16:creationId xmlns:a16="http://schemas.microsoft.com/office/drawing/2014/main" xmlns="" id="{69D03912-7E76-4FC5-A450-E8A754BD15D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8" name="Line 547">
            <a:extLst>
              <a:ext uri="{FF2B5EF4-FFF2-40B4-BE49-F238E27FC236}">
                <a16:creationId xmlns:a16="http://schemas.microsoft.com/office/drawing/2014/main" xmlns="" id="{F5C1A813-2C70-44D7-A793-AC68298D722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9" name="Line 548">
            <a:extLst>
              <a:ext uri="{FF2B5EF4-FFF2-40B4-BE49-F238E27FC236}">
                <a16:creationId xmlns:a16="http://schemas.microsoft.com/office/drawing/2014/main" xmlns="" id="{BCB8E2F6-85D2-4CC7-8250-5FDFAD9D884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50" name="Group 549">
          <a:extLst>
            <a:ext uri="{FF2B5EF4-FFF2-40B4-BE49-F238E27FC236}">
              <a16:creationId xmlns:a16="http://schemas.microsoft.com/office/drawing/2014/main" xmlns="" id="{53EB7388-B711-46B7-8592-D3AD8FE6E0C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51" name="Line 550">
            <a:extLst>
              <a:ext uri="{FF2B5EF4-FFF2-40B4-BE49-F238E27FC236}">
                <a16:creationId xmlns:a16="http://schemas.microsoft.com/office/drawing/2014/main" xmlns="" id="{E8388142-8209-4B1D-A7F1-98DE7BB33DD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2" name="Line 551">
            <a:extLst>
              <a:ext uri="{FF2B5EF4-FFF2-40B4-BE49-F238E27FC236}">
                <a16:creationId xmlns:a16="http://schemas.microsoft.com/office/drawing/2014/main" xmlns="" id="{4FCBC3BF-3EB2-4942-8C1D-E624C6F7760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3" name="Line 552">
            <a:extLst>
              <a:ext uri="{FF2B5EF4-FFF2-40B4-BE49-F238E27FC236}">
                <a16:creationId xmlns:a16="http://schemas.microsoft.com/office/drawing/2014/main" xmlns="" id="{BFA9EA71-D114-493E-BC27-AB4E2DCA3B8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54" name="Group 553">
          <a:extLst>
            <a:ext uri="{FF2B5EF4-FFF2-40B4-BE49-F238E27FC236}">
              <a16:creationId xmlns:a16="http://schemas.microsoft.com/office/drawing/2014/main" xmlns="" id="{0016173D-9B57-4920-B097-841FBC0F6EF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55" name="Line 554">
            <a:extLst>
              <a:ext uri="{FF2B5EF4-FFF2-40B4-BE49-F238E27FC236}">
                <a16:creationId xmlns:a16="http://schemas.microsoft.com/office/drawing/2014/main" xmlns="" id="{C36609AB-FCC1-4412-9AAE-0D294F4147E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6" name="Line 555">
            <a:extLst>
              <a:ext uri="{FF2B5EF4-FFF2-40B4-BE49-F238E27FC236}">
                <a16:creationId xmlns:a16="http://schemas.microsoft.com/office/drawing/2014/main" xmlns="" id="{06471CC7-822F-42FF-9CF8-E3518014996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7" name="Line 556">
            <a:extLst>
              <a:ext uri="{FF2B5EF4-FFF2-40B4-BE49-F238E27FC236}">
                <a16:creationId xmlns:a16="http://schemas.microsoft.com/office/drawing/2014/main" xmlns="" id="{D546E75F-AB2D-4E90-9DB1-9B304375768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58" name="Group 557">
          <a:extLst>
            <a:ext uri="{FF2B5EF4-FFF2-40B4-BE49-F238E27FC236}">
              <a16:creationId xmlns:a16="http://schemas.microsoft.com/office/drawing/2014/main" xmlns="" id="{A2B7C02B-83C1-4CEF-90EF-F15D3C7EEE8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59" name="Line 558">
            <a:extLst>
              <a:ext uri="{FF2B5EF4-FFF2-40B4-BE49-F238E27FC236}">
                <a16:creationId xmlns:a16="http://schemas.microsoft.com/office/drawing/2014/main" xmlns="" id="{C84C7019-9306-4205-BC7D-8B7AB98CC33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0" name="Line 559">
            <a:extLst>
              <a:ext uri="{FF2B5EF4-FFF2-40B4-BE49-F238E27FC236}">
                <a16:creationId xmlns:a16="http://schemas.microsoft.com/office/drawing/2014/main" xmlns="" id="{C7CFD433-AB16-43E8-9313-A96396F2343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1" name="Line 560">
            <a:extLst>
              <a:ext uri="{FF2B5EF4-FFF2-40B4-BE49-F238E27FC236}">
                <a16:creationId xmlns:a16="http://schemas.microsoft.com/office/drawing/2014/main" xmlns="" id="{963E23B0-A742-455B-B8C8-C1BE9766946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62" name="Group 561">
          <a:extLst>
            <a:ext uri="{FF2B5EF4-FFF2-40B4-BE49-F238E27FC236}">
              <a16:creationId xmlns:a16="http://schemas.microsoft.com/office/drawing/2014/main" xmlns="" id="{0A7C454E-4000-4C63-853D-A6268F4EF0D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63" name="Line 562">
            <a:extLst>
              <a:ext uri="{FF2B5EF4-FFF2-40B4-BE49-F238E27FC236}">
                <a16:creationId xmlns:a16="http://schemas.microsoft.com/office/drawing/2014/main" xmlns="" id="{7ABDEF27-FA90-4850-ADA9-079E0D5FB25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4" name="Line 563">
            <a:extLst>
              <a:ext uri="{FF2B5EF4-FFF2-40B4-BE49-F238E27FC236}">
                <a16:creationId xmlns:a16="http://schemas.microsoft.com/office/drawing/2014/main" xmlns="" id="{F6C0624A-50A4-4A30-A476-39C5FAC3966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5" name="Line 564">
            <a:extLst>
              <a:ext uri="{FF2B5EF4-FFF2-40B4-BE49-F238E27FC236}">
                <a16:creationId xmlns:a16="http://schemas.microsoft.com/office/drawing/2014/main" xmlns="" id="{6C8DF4DA-DADB-4ECF-BBDB-DEFD184E213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66" name="Group 565">
          <a:extLst>
            <a:ext uri="{FF2B5EF4-FFF2-40B4-BE49-F238E27FC236}">
              <a16:creationId xmlns:a16="http://schemas.microsoft.com/office/drawing/2014/main" xmlns="" id="{579209DF-135E-45C6-BF93-ADC74CCB3A5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67" name="Line 566">
            <a:extLst>
              <a:ext uri="{FF2B5EF4-FFF2-40B4-BE49-F238E27FC236}">
                <a16:creationId xmlns:a16="http://schemas.microsoft.com/office/drawing/2014/main" xmlns="" id="{38BC742F-E718-4C66-9D7B-92BC9B34C76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8" name="Line 567">
            <a:extLst>
              <a:ext uri="{FF2B5EF4-FFF2-40B4-BE49-F238E27FC236}">
                <a16:creationId xmlns:a16="http://schemas.microsoft.com/office/drawing/2014/main" xmlns="" id="{A8C0649C-A179-4A4F-82E8-8A61E635B96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9" name="Line 568">
            <a:extLst>
              <a:ext uri="{FF2B5EF4-FFF2-40B4-BE49-F238E27FC236}">
                <a16:creationId xmlns:a16="http://schemas.microsoft.com/office/drawing/2014/main" xmlns="" id="{D43E067D-03AF-4867-96CF-0F7DE2860E9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70" name="Group 569">
          <a:extLst>
            <a:ext uri="{FF2B5EF4-FFF2-40B4-BE49-F238E27FC236}">
              <a16:creationId xmlns:a16="http://schemas.microsoft.com/office/drawing/2014/main" xmlns="" id="{B0D8290F-72DC-43D2-A2AB-1DE57C0C7D8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71" name="Line 570">
            <a:extLst>
              <a:ext uri="{FF2B5EF4-FFF2-40B4-BE49-F238E27FC236}">
                <a16:creationId xmlns:a16="http://schemas.microsoft.com/office/drawing/2014/main" xmlns="" id="{13FC5A91-A527-4D95-8AB8-AF2863298DF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2" name="Line 571">
            <a:extLst>
              <a:ext uri="{FF2B5EF4-FFF2-40B4-BE49-F238E27FC236}">
                <a16:creationId xmlns:a16="http://schemas.microsoft.com/office/drawing/2014/main" xmlns="" id="{2525F79E-C939-43C1-B812-0C5738C291F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3" name="Line 572">
            <a:extLst>
              <a:ext uri="{FF2B5EF4-FFF2-40B4-BE49-F238E27FC236}">
                <a16:creationId xmlns:a16="http://schemas.microsoft.com/office/drawing/2014/main" xmlns="" id="{EFFC1CCB-6A0A-45A5-8BB7-D706149781F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74" name="Group 573">
          <a:extLst>
            <a:ext uri="{FF2B5EF4-FFF2-40B4-BE49-F238E27FC236}">
              <a16:creationId xmlns:a16="http://schemas.microsoft.com/office/drawing/2014/main" xmlns="" id="{DB06CD2B-B1F4-41DC-82D1-358F1D51E83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75" name="Line 574">
            <a:extLst>
              <a:ext uri="{FF2B5EF4-FFF2-40B4-BE49-F238E27FC236}">
                <a16:creationId xmlns:a16="http://schemas.microsoft.com/office/drawing/2014/main" xmlns="" id="{0051C54D-20DC-44F7-B467-504B28BBDAE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6" name="Line 575">
            <a:extLst>
              <a:ext uri="{FF2B5EF4-FFF2-40B4-BE49-F238E27FC236}">
                <a16:creationId xmlns:a16="http://schemas.microsoft.com/office/drawing/2014/main" xmlns="" id="{BB55B18A-6032-4D86-A1CD-1C8DFD37B50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7" name="Line 576">
            <a:extLst>
              <a:ext uri="{FF2B5EF4-FFF2-40B4-BE49-F238E27FC236}">
                <a16:creationId xmlns:a16="http://schemas.microsoft.com/office/drawing/2014/main" xmlns="" id="{3DD20A5C-B3CF-422A-B327-2025B189A46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78" name="Group 385">
          <a:extLst>
            <a:ext uri="{FF2B5EF4-FFF2-40B4-BE49-F238E27FC236}">
              <a16:creationId xmlns:a16="http://schemas.microsoft.com/office/drawing/2014/main" xmlns="" id="{65B0AF9D-9C04-4C8C-903B-593C8309F42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79" name="Line 386">
            <a:extLst>
              <a:ext uri="{FF2B5EF4-FFF2-40B4-BE49-F238E27FC236}">
                <a16:creationId xmlns:a16="http://schemas.microsoft.com/office/drawing/2014/main" xmlns="" id="{8B971651-24E3-4842-8A15-2CB62D10A2A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0" name="Line 387">
            <a:extLst>
              <a:ext uri="{FF2B5EF4-FFF2-40B4-BE49-F238E27FC236}">
                <a16:creationId xmlns:a16="http://schemas.microsoft.com/office/drawing/2014/main" xmlns="" id="{7101B3B7-EF37-4841-9EAC-60C393933DD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1" name="Line 388">
            <a:extLst>
              <a:ext uri="{FF2B5EF4-FFF2-40B4-BE49-F238E27FC236}">
                <a16:creationId xmlns:a16="http://schemas.microsoft.com/office/drawing/2014/main" xmlns="" id="{58CA95FD-50DA-49E4-9478-F29EDB50B55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82" name="Group 389">
          <a:extLst>
            <a:ext uri="{FF2B5EF4-FFF2-40B4-BE49-F238E27FC236}">
              <a16:creationId xmlns:a16="http://schemas.microsoft.com/office/drawing/2014/main" xmlns="" id="{6D0370C8-75C2-4076-9E8C-065291D7CA0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83" name="Line 390">
            <a:extLst>
              <a:ext uri="{FF2B5EF4-FFF2-40B4-BE49-F238E27FC236}">
                <a16:creationId xmlns:a16="http://schemas.microsoft.com/office/drawing/2014/main" xmlns="" id="{4C1A6FEE-B1F7-4F47-9A58-2382F89987A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4" name="Line 391">
            <a:extLst>
              <a:ext uri="{FF2B5EF4-FFF2-40B4-BE49-F238E27FC236}">
                <a16:creationId xmlns:a16="http://schemas.microsoft.com/office/drawing/2014/main" xmlns="" id="{2B149BD7-FDA9-4125-A99B-80062D57CEE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5" name="Line 392">
            <a:extLst>
              <a:ext uri="{FF2B5EF4-FFF2-40B4-BE49-F238E27FC236}">
                <a16:creationId xmlns:a16="http://schemas.microsoft.com/office/drawing/2014/main" xmlns="" id="{4BFB3982-FFF0-4EAC-875B-C487C00E821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86" name="Group 393">
          <a:extLst>
            <a:ext uri="{FF2B5EF4-FFF2-40B4-BE49-F238E27FC236}">
              <a16:creationId xmlns:a16="http://schemas.microsoft.com/office/drawing/2014/main" xmlns="" id="{5B7E4EC9-86BC-4B70-AF94-347E750C600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87" name="Line 394">
            <a:extLst>
              <a:ext uri="{FF2B5EF4-FFF2-40B4-BE49-F238E27FC236}">
                <a16:creationId xmlns:a16="http://schemas.microsoft.com/office/drawing/2014/main" xmlns="" id="{30BB5B96-776B-43BF-9BAD-37CBEE5F1B7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8" name="Line 395">
            <a:extLst>
              <a:ext uri="{FF2B5EF4-FFF2-40B4-BE49-F238E27FC236}">
                <a16:creationId xmlns:a16="http://schemas.microsoft.com/office/drawing/2014/main" xmlns="" id="{11B134E3-1637-427B-B168-60CE12B55C3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9" name="Line 396">
            <a:extLst>
              <a:ext uri="{FF2B5EF4-FFF2-40B4-BE49-F238E27FC236}">
                <a16:creationId xmlns:a16="http://schemas.microsoft.com/office/drawing/2014/main" xmlns="" id="{8E99CB88-7A8E-41B9-A351-22BA6011896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90" name="Group 397">
          <a:extLst>
            <a:ext uri="{FF2B5EF4-FFF2-40B4-BE49-F238E27FC236}">
              <a16:creationId xmlns:a16="http://schemas.microsoft.com/office/drawing/2014/main" xmlns="" id="{AA1F461B-3DD1-4B8E-BF3A-B33CF3554DD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91" name="Line 398">
            <a:extLst>
              <a:ext uri="{FF2B5EF4-FFF2-40B4-BE49-F238E27FC236}">
                <a16:creationId xmlns:a16="http://schemas.microsoft.com/office/drawing/2014/main" xmlns="" id="{C2296742-4F8D-472B-8862-399FFD2B4DB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2" name="Line 399">
            <a:extLst>
              <a:ext uri="{FF2B5EF4-FFF2-40B4-BE49-F238E27FC236}">
                <a16:creationId xmlns:a16="http://schemas.microsoft.com/office/drawing/2014/main" xmlns="" id="{22D02D7F-D6C7-418A-A269-D2CB5145818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3" name="Line 400">
            <a:extLst>
              <a:ext uri="{FF2B5EF4-FFF2-40B4-BE49-F238E27FC236}">
                <a16:creationId xmlns:a16="http://schemas.microsoft.com/office/drawing/2014/main" xmlns="" id="{02A63D2D-D592-43E3-BD6D-997C4BF29E1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94" name="Group 401">
          <a:extLst>
            <a:ext uri="{FF2B5EF4-FFF2-40B4-BE49-F238E27FC236}">
              <a16:creationId xmlns:a16="http://schemas.microsoft.com/office/drawing/2014/main" xmlns="" id="{6260B439-A11D-4BE5-8F43-5F924A03FC2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95" name="Line 402">
            <a:extLst>
              <a:ext uri="{FF2B5EF4-FFF2-40B4-BE49-F238E27FC236}">
                <a16:creationId xmlns:a16="http://schemas.microsoft.com/office/drawing/2014/main" xmlns="" id="{43A001A3-6CD0-4A02-9CB0-200B7F7948D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6" name="Line 403">
            <a:extLst>
              <a:ext uri="{FF2B5EF4-FFF2-40B4-BE49-F238E27FC236}">
                <a16:creationId xmlns:a16="http://schemas.microsoft.com/office/drawing/2014/main" xmlns="" id="{FD5278CE-B68B-4DD3-BD6D-11BB543AA82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7" name="Line 404">
            <a:extLst>
              <a:ext uri="{FF2B5EF4-FFF2-40B4-BE49-F238E27FC236}">
                <a16:creationId xmlns:a16="http://schemas.microsoft.com/office/drawing/2014/main" xmlns="" id="{16617AE6-A8FA-4766-A39B-27E59978767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98" name="Group 405">
          <a:extLst>
            <a:ext uri="{FF2B5EF4-FFF2-40B4-BE49-F238E27FC236}">
              <a16:creationId xmlns:a16="http://schemas.microsoft.com/office/drawing/2014/main" xmlns="" id="{A242FA34-0DA2-452A-B54C-EBE0E37A816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99" name="Line 406">
            <a:extLst>
              <a:ext uri="{FF2B5EF4-FFF2-40B4-BE49-F238E27FC236}">
                <a16:creationId xmlns:a16="http://schemas.microsoft.com/office/drawing/2014/main" xmlns="" id="{D423E276-4965-4CD4-A01B-207B02D1B35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0" name="Line 407">
            <a:extLst>
              <a:ext uri="{FF2B5EF4-FFF2-40B4-BE49-F238E27FC236}">
                <a16:creationId xmlns:a16="http://schemas.microsoft.com/office/drawing/2014/main" xmlns="" id="{A6304284-65A7-425C-B490-5BB50CAFB12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1" name="Line 408">
            <a:extLst>
              <a:ext uri="{FF2B5EF4-FFF2-40B4-BE49-F238E27FC236}">
                <a16:creationId xmlns:a16="http://schemas.microsoft.com/office/drawing/2014/main" xmlns="" id="{F44BD9CB-08E1-428A-9F7F-6B9898166E8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02" name="Group 409">
          <a:extLst>
            <a:ext uri="{FF2B5EF4-FFF2-40B4-BE49-F238E27FC236}">
              <a16:creationId xmlns:a16="http://schemas.microsoft.com/office/drawing/2014/main" xmlns="" id="{C231ACDA-BD0C-4692-A1DF-3B41195D5BF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03" name="Line 410">
            <a:extLst>
              <a:ext uri="{FF2B5EF4-FFF2-40B4-BE49-F238E27FC236}">
                <a16:creationId xmlns:a16="http://schemas.microsoft.com/office/drawing/2014/main" xmlns="" id="{182F7C59-8C12-4FC5-8FF2-8CE7CCE7472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4" name="Line 411">
            <a:extLst>
              <a:ext uri="{FF2B5EF4-FFF2-40B4-BE49-F238E27FC236}">
                <a16:creationId xmlns:a16="http://schemas.microsoft.com/office/drawing/2014/main" xmlns="" id="{C81E2A9D-339F-46DD-B8E2-86402CB327B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5" name="Line 412">
            <a:extLst>
              <a:ext uri="{FF2B5EF4-FFF2-40B4-BE49-F238E27FC236}">
                <a16:creationId xmlns:a16="http://schemas.microsoft.com/office/drawing/2014/main" xmlns="" id="{461B8006-B6C0-4500-B966-999AE548011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06" name="Group 413">
          <a:extLst>
            <a:ext uri="{FF2B5EF4-FFF2-40B4-BE49-F238E27FC236}">
              <a16:creationId xmlns:a16="http://schemas.microsoft.com/office/drawing/2014/main" xmlns="" id="{DE490F9D-86E9-45F4-AC3F-9A3958F73CE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07" name="Line 414">
            <a:extLst>
              <a:ext uri="{FF2B5EF4-FFF2-40B4-BE49-F238E27FC236}">
                <a16:creationId xmlns:a16="http://schemas.microsoft.com/office/drawing/2014/main" xmlns="" id="{BD7EE0A8-62E0-43A2-85FC-1B96644F95C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8" name="Line 415">
            <a:extLst>
              <a:ext uri="{FF2B5EF4-FFF2-40B4-BE49-F238E27FC236}">
                <a16:creationId xmlns:a16="http://schemas.microsoft.com/office/drawing/2014/main" xmlns="" id="{539302AF-8CC9-43EA-AEE9-F034D097192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9" name="Line 416">
            <a:extLst>
              <a:ext uri="{FF2B5EF4-FFF2-40B4-BE49-F238E27FC236}">
                <a16:creationId xmlns:a16="http://schemas.microsoft.com/office/drawing/2014/main" xmlns="" id="{E157A66B-A683-46C7-BD67-6A24D1D4ABC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10" name="Group 417">
          <a:extLst>
            <a:ext uri="{FF2B5EF4-FFF2-40B4-BE49-F238E27FC236}">
              <a16:creationId xmlns:a16="http://schemas.microsoft.com/office/drawing/2014/main" xmlns="" id="{BAC4CA86-2480-4A45-BF0F-FA8FA62F2AD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11" name="Line 418">
            <a:extLst>
              <a:ext uri="{FF2B5EF4-FFF2-40B4-BE49-F238E27FC236}">
                <a16:creationId xmlns:a16="http://schemas.microsoft.com/office/drawing/2014/main" xmlns="" id="{1AF512DC-419E-4C83-BF7B-BD121685B7B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2" name="Line 419">
            <a:extLst>
              <a:ext uri="{FF2B5EF4-FFF2-40B4-BE49-F238E27FC236}">
                <a16:creationId xmlns:a16="http://schemas.microsoft.com/office/drawing/2014/main" xmlns="" id="{F480045C-4309-44DC-B0B4-CC3FCD5C6C5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3" name="Line 420">
            <a:extLst>
              <a:ext uri="{FF2B5EF4-FFF2-40B4-BE49-F238E27FC236}">
                <a16:creationId xmlns:a16="http://schemas.microsoft.com/office/drawing/2014/main" xmlns="" id="{DF8FC39D-BC8D-41A0-AA84-00BC96879B7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14" name="Group 421">
          <a:extLst>
            <a:ext uri="{FF2B5EF4-FFF2-40B4-BE49-F238E27FC236}">
              <a16:creationId xmlns:a16="http://schemas.microsoft.com/office/drawing/2014/main" xmlns="" id="{3C0F1033-3C66-487C-9583-CCAAF083121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15" name="Line 422">
            <a:extLst>
              <a:ext uri="{FF2B5EF4-FFF2-40B4-BE49-F238E27FC236}">
                <a16:creationId xmlns:a16="http://schemas.microsoft.com/office/drawing/2014/main" xmlns="" id="{56988F66-327C-431F-98A9-1EDF2D7199D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6" name="Line 423">
            <a:extLst>
              <a:ext uri="{FF2B5EF4-FFF2-40B4-BE49-F238E27FC236}">
                <a16:creationId xmlns:a16="http://schemas.microsoft.com/office/drawing/2014/main" xmlns="" id="{BA035453-1B83-48F0-BDA9-07722F51B2F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7" name="Line 424">
            <a:extLst>
              <a:ext uri="{FF2B5EF4-FFF2-40B4-BE49-F238E27FC236}">
                <a16:creationId xmlns:a16="http://schemas.microsoft.com/office/drawing/2014/main" xmlns="" id="{B83D2877-BEB4-429F-A798-EC5FFA2C5A1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18" name="Group 425">
          <a:extLst>
            <a:ext uri="{FF2B5EF4-FFF2-40B4-BE49-F238E27FC236}">
              <a16:creationId xmlns:a16="http://schemas.microsoft.com/office/drawing/2014/main" xmlns="" id="{776F98BC-60C2-4646-B699-4DBDBD8E8C2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19" name="Line 426">
            <a:extLst>
              <a:ext uri="{FF2B5EF4-FFF2-40B4-BE49-F238E27FC236}">
                <a16:creationId xmlns:a16="http://schemas.microsoft.com/office/drawing/2014/main" xmlns="" id="{D6F79845-214D-42BF-A05D-05CCA0E0D04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0" name="Line 427">
            <a:extLst>
              <a:ext uri="{FF2B5EF4-FFF2-40B4-BE49-F238E27FC236}">
                <a16:creationId xmlns:a16="http://schemas.microsoft.com/office/drawing/2014/main" xmlns="" id="{3F05BD44-05A7-46A1-A7FD-5129ACA1DE9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1" name="Line 428">
            <a:extLst>
              <a:ext uri="{FF2B5EF4-FFF2-40B4-BE49-F238E27FC236}">
                <a16:creationId xmlns:a16="http://schemas.microsoft.com/office/drawing/2014/main" xmlns="" id="{AAFCC20C-E341-4B4F-9F20-F22C69A90B8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22" name="Group 429">
          <a:extLst>
            <a:ext uri="{FF2B5EF4-FFF2-40B4-BE49-F238E27FC236}">
              <a16:creationId xmlns:a16="http://schemas.microsoft.com/office/drawing/2014/main" xmlns="" id="{E2C722AC-4B8C-4C82-9EA1-6537E389628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23" name="Line 430">
            <a:extLst>
              <a:ext uri="{FF2B5EF4-FFF2-40B4-BE49-F238E27FC236}">
                <a16:creationId xmlns:a16="http://schemas.microsoft.com/office/drawing/2014/main" xmlns="" id="{3C99555D-600B-408C-BB26-86E6B366D07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4" name="Line 431">
            <a:extLst>
              <a:ext uri="{FF2B5EF4-FFF2-40B4-BE49-F238E27FC236}">
                <a16:creationId xmlns:a16="http://schemas.microsoft.com/office/drawing/2014/main" xmlns="" id="{EE57A26B-9678-4950-8B69-EC736E754CF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5" name="Line 432">
            <a:extLst>
              <a:ext uri="{FF2B5EF4-FFF2-40B4-BE49-F238E27FC236}">
                <a16:creationId xmlns:a16="http://schemas.microsoft.com/office/drawing/2014/main" xmlns="" id="{0082D865-AE5F-42FE-9296-A7E99E26AC1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26" name="Group 433">
          <a:extLst>
            <a:ext uri="{FF2B5EF4-FFF2-40B4-BE49-F238E27FC236}">
              <a16:creationId xmlns:a16="http://schemas.microsoft.com/office/drawing/2014/main" xmlns="" id="{C7362956-78EE-4014-A918-9119638C966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27" name="Line 434">
            <a:extLst>
              <a:ext uri="{FF2B5EF4-FFF2-40B4-BE49-F238E27FC236}">
                <a16:creationId xmlns:a16="http://schemas.microsoft.com/office/drawing/2014/main" xmlns="" id="{4EEA8A47-7E30-4296-BC40-74941B42E43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8" name="Line 435">
            <a:extLst>
              <a:ext uri="{FF2B5EF4-FFF2-40B4-BE49-F238E27FC236}">
                <a16:creationId xmlns:a16="http://schemas.microsoft.com/office/drawing/2014/main" xmlns="" id="{C36D2D71-F7B7-49AB-9224-597F3FCE3A7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9" name="Line 436">
            <a:extLst>
              <a:ext uri="{FF2B5EF4-FFF2-40B4-BE49-F238E27FC236}">
                <a16:creationId xmlns:a16="http://schemas.microsoft.com/office/drawing/2014/main" xmlns="" id="{C06120B7-8EE0-4F22-9C12-16A3BBE976E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30" name="Group 437">
          <a:extLst>
            <a:ext uri="{FF2B5EF4-FFF2-40B4-BE49-F238E27FC236}">
              <a16:creationId xmlns:a16="http://schemas.microsoft.com/office/drawing/2014/main" xmlns="" id="{E7557F6A-CB7E-40B9-AD2F-F44C9E9AE8E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31" name="Line 438">
            <a:extLst>
              <a:ext uri="{FF2B5EF4-FFF2-40B4-BE49-F238E27FC236}">
                <a16:creationId xmlns:a16="http://schemas.microsoft.com/office/drawing/2014/main" xmlns="" id="{CE273787-301E-48E7-81A1-8FA0BD8D9BC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2" name="Line 439">
            <a:extLst>
              <a:ext uri="{FF2B5EF4-FFF2-40B4-BE49-F238E27FC236}">
                <a16:creationId xmlns:a16="http://schemas.microsoft.com/office/drawing/2014/main" xmlns="" id="{67FF6FF4-43FA-4808-966A-280FE5E624D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3" name="Line 440">
            <a:extLst>
              <a:ext uri="{FF2B5EF4-FFF2-40B4-BE49-F238E27FC236}">
                <a16:creationId xmlns:a16="http://schemas.microsoft.com/office/drawing/2014/main" xmlns="" id="{0B6CF9B4-C999-4EB0-9401-C951EDD4DF6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34" name="Group 441">
          <a:extLst>
            <a:ext uri="{FF2B5EF4-FFF2-40B4-BE49-F238E27FC236}">
              <a16:creationId xmlns:a16="http://schemas.microsoft.com/office/drawing/2014/main" xmlns="" id="{DE2A12F8-40F4-45E6-804A-40172FE7A5C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35" name="Line 442">
            <a:extLst>
              <a:ext uri="{FF2B5EF4-FFF2-40B4-BE49-F238E27FC236}">
                <a16:creationId xmlns:a16="http://schemas.microsoft.com/office/drawing/2014/main" xmlns="" id="{C2A17755-D40A-48B7-BD2B-F97DB02017C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6" name="Line 443">
            <a:extLst>
              <a:ext uri="{FF2B5EF4-FFF2-40B4-BE49-F238E27FC236}">
                <a16:creationId xmlns:a16="http://schemas.microsoft.com/office/drawing/2014/main" xmlns="" id="{C605D67D-AD63-4945-9C5F-1B9A9F8514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7" name="Line 444">
            <a:extLst>
              <a:ext uri="{FF2B5EF4-FFF2-40B4-BE49-F238E27FC236}">
                <a16:creationId xmlns:a16="http://schemas.microsoft.com/office/drawing/2014/main" xmlns="" id="{5AC74A98-7B19-4022-8C9F-598C20C0035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38" name="Group 445">
          <a:extLst>
            <a:ext uri="{FF2B5EF4-FFF2-40B4-BE49-F238E27FC236}">
              <a16:creationId xmlns:a16="http://schemas.microsoft.com/office/drawing/2014/main" xmlns="" id="{885643DD-2DB3-4060-8D23-8F18976C786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39" name="Line 446">
            <a:extLst>
              <a:ext uri="{FF2B5EF4-FFF2-40B4-BE49-F238E27FC236}">
                <a16:creationId xmlns:a16="http://schemas.microsoft.com/office/drawing/2014/main" xmlns="" id="{113DA7B5-A2CE-42DA-89FA-72F4D732080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0" name="Line 447">
            <a:extLst>
              <a:ext uri="{FF2B5EF4-FFF2-40B4-BE49-F238E27FC236}">
                <a16:creationId xmlns:a16="http://schemas.microsoft.com/office/drawing/2014/main" xmlns="" id="{B157F268-25B7-48D7-B7AA-C054D9FD1D3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1" name="Line 448">
            <a:extLst>
              <a:ext uri="{FF2B5EF4-FFF2-40B4-BE49-F238E27FC236}">
                <a16:creationId xmlns:a16="http://schemas.microsoft.com/office/drawing/2014/main" xmlns="" id="{D6C37E8F-5D56-4CD0-8B70-EBA57CDD83E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42" name="Group 449">
          <a:extLst>
            <a:ext uri="{FF2B5EF4-FFF2-40B4-BE49-F238E27FC236}">
              <a16:creationId xmlns:a16="http://schemas.microsoft.com/office/drawing/2014/main" xmlns="" id="{DB5465DA-315A-471F-A588-DD11561FEB8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43" name="Line 450">
            <a:extLst>
              <a:ext uri="{FF2B5EF4-FFF2-40B4-BE49-F238E27FC236}">
                <a16:creationId xmlns:a16="http://schemas.microsoft.com/office/drawing/2014/main" xmlns="" id="{5E2DB6DA-9690-4B0E-BDBA-E2662A850E7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4" name="Line 451">
            <a:extLst>
              <a:ext uri="{FF2B5EF4-FFF2-40B4-BE49-F238E27FC236}">
                <a16:creationId xmlns:a16="http://schemas.microsoft.com/office/drawing/2014/main" xmlns="" id="{750A0D9D-04A7-439D-A1B0-67F20DA690A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5" name="Line 452">
            <a:extLst>
              <a:ext uri="{FF2B5EF4-FFF2-40B4-BE49-F238E27FC236}">
                <a16:creationId xmlns:a16="http://schemas.microsoft.com/office/drawing/2014/main" xmlns="" id="{65DFFD5A-1AE6-43B0-8E97-85038A5EE0F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46" name="Group 453">
          <a:extLst>
            <a:ext uri="{FF2B5EF4-FFF2-40B4-BE49-F238E27FC236}">
              <a16:creationId xmlns:a16="http://schemas.microsoft.com/office/drawing/2014/main" xmlns="" id="{CC1DE35B-0F6B-4703-8F6F-F13082A38EB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47" name="Line 454">
            <a:extLst>
              <a:ext uri="{FF2B5EF4-FFF2-40B4-BE49-F238E27FC236}">
                <a16:creationId xmlns:a16="http://schemas.microsoft.com/office/drawing/2014/main" xmlns="" id="{AD276D13-F51B-4915-8177-28D2A58E7D7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8" name="Line 455">
            <a:extLst>
              <a:ext uri="{FF2B5EF4-FFF2-40B4-BE49-F238E27FC236}">
                <a16:creationId xmlns:a16="http://schemas.microsoft.com/office/drawing/2014/main" xmlns="" id="{D74E35EF-FE11-4E38-AE9E-25E7642DF65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9" name="Line 456">
            <a:extLst>
              <a:ext uri="{FF2B5EF4-FFF2-40B4-BE49-F238E27FC236}">
                <a16:creationId xmlns:a16="http://schemas.microsoft.com/office/drawing/2014/main" xmlns="" id="{0F9C536B-38EB-46C8-9D0A-7EF74AE4AF4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50" name="Group 457">
          <a:extLst>
            <a:ext uri="{FF2B5EF4-FFF2-40B4-BE49-F238E27FC236}">
              <a16:creationId xmlns:a16="http://schemas.microsoft.com/office/drawing/2014/main" xmlns="" id="{7E1DB715-5192-4825-8544-EEE6ED23255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51" name="Line 458">
            <a:extLst>
              <a:ext uri="{FF2B5EF4-FFF2-40B4-BE49-F238E27FC236}">
                <a16:creationId xmlns:a16="http://schemas.microsoft.com/office/drawing/2014/main" xmlns="" id="{5370F14F-09FB-4D85-844E-2A546DAF31F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2" name="Line 459">
            <a:extLst>
              <a:ext uri="{FF2B5EF4-FFF2-40B4-BE49-F238E27FC236}">
                <a16:creationId xmlns:a16="http://schemas.microsoft.com/office/drawing/2014/main" xmlns="" id="{96987267-A95C-4242-8224-CACD4EFAEE5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3" name="Line 460">
            <a:extLst>
              <a:ext uri="{FF2B5EF4-FFF2-40B4-BE49-F238E27FC236}">
                <a16:creationId xmlns:a16="http://schemas.microsoft.com/office/drawing/2014/main" xmlns="" id="{F6AD74EA-558E-4908-9EC4-266430085F0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54" name="Group 461">
          <a:extLst>
            <a:ext uri="{FF2B5EF4-FFF2-40B4-BE49-F238E27FC236}">
              <a16:creationId xmlns:a16="http://schemas.microsoft.com/office/drawing/2014/main" xmlns="" id="{4329652E-C052-4F6A-9561-EE5E6ABBF20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55" name="Line 462">
            <a:extLst>
              <a:ext uri="{FF2B5EF4-FFF2-40B4-BE49-F238E27FC236}">
                <a16:creationId xmlns:a16="http://schemas.microsoft.com/office/drawing/2014/main" xmlns="" id="{7A86B842-BF64-4FB7-982B-D22E785A16D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6" name="Line 463">
            <a:extLst>
              <a:ext uri="{FF2B5EF4-FFF2-40B4-BE49-F238E27FC236}">
                <a16:creationId xmlns:a16="http://schemas.microsoft.com/office/drawing/2014/main" xmlns="" id="{FFB3384D-46A2-4FBB-8FE5-54D33E99EA4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7" name="Line 464">
            <a:extLst>
              <a:ext uri="{FF2B5EF4-FFF2-40B4-BE49-F238E27FC236}">
                <a16:creationId xmlns:a16="http://schemas.microsoft.com/office/drawing/2014/main" xmlns="" id="{0F4C0B25-3E3E-43B7-BBEC-E0D0BB17A7D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58" name="Group 465">
          <a:extLst>
            <a:ext uri="{FF2B5EF4-FFF2-40B4-BE49-F238E27FC236}">
              <a16:creationId xmlns:a16="http://schemas.microsoft.com/office/drawing/2014/main" xmlns="" id="{35641580-21DA-4AA6-A2CB-C4D14D60703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59" name="Line 466">
            <a:extLst>
              <a:ext uri="{FF2B5EF4-FFF2-40B4-BE49-F238E27FC236}">
                <a16:creationId xmlns:a16="http://schemas.microsoft.com/office/drawing/2014/main" xmlns="" id="{24F2BB48-3D91-4ADF-8943-1C5D85DCF1D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0" name="Line 467">
            <a:extLst>
              <a:ext uri="{FF2B5EF4-FFF2-40B4-BE49-F238E27FC236}">
                <a16:creationId xmlns:a16="http://schemas.microsoft.com/office/drawing/2014/main" xmlns="" id="{2AA1A991-C05B-45FA-B211-ED1F64FBB6F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1" name="Line 468">
            <a:extLst>
              <a:ext uri="{FF2B5EF4-FFF2-40B4-BE49-F238E27FC236}">
                <a16:creationId xmlns:a16="http://schemas.microsoft.com/office/drawing/2014/main" xmlns="" id="{AE3B4D38-5DFA-4728-BFCD-96E443D3535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62" name="Group 469">
          <a:extLst>
            <a:ext uri="{FF2B5EF4-FFF2-40B4-BE49-F238E27FC236}">
              <a16:creationId xmlns:a16="http://schemas.microsoft.com/office/drawing/2014/main" xmlns="" id="{FD75ECA1-3E1C-421A-A3F5-32E540325A3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63" name="Line 470">
            <a:extLst>
              <a:ext uri="{FF2B5EF4-FFF2-40B4-BE49-F238E27FC236}">
                <a16:creationId xmlns:a16="http://schemas.microsoft.com/office/drawing/2014/main" xmlns="" id="{76EB6EAC-4563-4345-9798-4108D6ACAEF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4" name="Line 471">
            <a:extLst>
              <a:ext uri="{FF2B5EF4-FFF2-40B4-BE49-F238E27FC236}">
                <a16:creationId xmlns:a16="http://schemas.microsoft.com/office/drawing/2014/main" xmlns="" id="{D87D25EE-2964-42B5-BEA0-74725D1D1D4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5" name="Line 472">
            <a:extLst>
              <a:ext uri="{FF2B5EF4-FFF2-40B4-BE49-F238E27FC236}">
                <a16:creationId xmlns:a16="http://schemas.microsoft.com/office/drawing/2014/main" xmlns="" id="{1E95546A-2E01-4CC7-8EDC-2BC26974BB3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66" name="Group 473">
          <a:extLst>
            <a:ext uri="{FF2B5EF4-FFF2-40B4-BE49-F238E27FC236}">
              <a16:creationId xmlns:a16="http://schemas.microsoft.com/office/drawing/2014/main" xmlns="" id="{D5D8F3B9-7E80-45E9-88F5-0A13988132F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67" name="Line 474">
            <a:extLst>
              <a:ext uri="{FF2B5EF4-FFF2-40B4-BE49-F238E27FC236}">
                <a16:creationId xmlns:a16="http://schemas.microsoft.com/office/drawing/2014/main" xmlns="" id="{10454C56-6BB6-4271-89BF-CA93C9A50D1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8" name="Line 475">
            <a:extLst>
              <a:ext uri="{FF2B5EF4-FFF2-40B4-BE49-F238E27FC236}">
                <a16:creationId xmlns:a16="http://schemas.microsoft.com/office/drawing/2014/main" xmlns="" id="{4005639A-A699-473A-83A1-7C593B5FBA3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9" name="Line 476">
            <a:extLst>
              <a:ext uri="{FF2B5EF4-FFF2-40B4-BE49-F238E27FC236}">
                <a16:creationId xmlns:a16="http://schemas.microsoft.com/office/drawing/2014/main" xmlns="" id="{0F65E75B-F4C9-4053-8EC0-6BBC5E1DE56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70" name="Group 477">
          <a:extLst>
            <a:ext uri="{FF2B5EF4-FFF2-40B4-BE49-F238E27FC236}">
              <a16:creationId xmlns:a16="http://schemas.microsoft.com/office/drawing/2014/main" xmlns="" id="{11B8C11F-702F-4E8F-814B-F53ADC1640D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71" name="Line 478">
            <a:extLst>
              <a:ext uri="{FF2B5EF4-FFF2-40B4-BE49-F238E27FC236}">
                <a16:creationId xmlns:a16="http://schemas.microsoft.com/office/drawing/2014/main" xmlns="" id="{CE803AC6-4B06-4E3F-9005-86D9D4438DE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2" name="Line 479">
            <a:extLst>
              <a:ext uri="{FF2B5EF4-FFF2-40B4-BE49-F238E27FC236}">
                <a16:creationId xmlns:a16="http://schemas.microsoft.com/office/drawing/2014/main" xmlns="" id="{3657C36E-DFD6-49E6-BA5F-3025356117A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3" name="Line 480">
            <a:extLst>
              <a:ext uri="{FF2B5EF4-FFF2-40B4-BE49-F238E27FC236}">
                <a16:creationId xmlns:a16="http://schemas.microsoft.com/office/drawing/2014/main" xmlns="" id="{D93AC1B3-F148-45DB-89EB-03E57E4EE6F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74" name="Group 481">
          <a:extLst>
            <a:ext uri="{FF2B5EF4-FFF2-40B4-BE49-F238E27FC236}">
              <a16:creationId xmlns:a16="http://schemas.microsoft.com/office/drawing/2014/main" xmlns="" id="{D2F5342C-3999-4650-9880-201FA922825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75" name="Line 482">
            <a:extLst>
              <a:ext uri="{FF2B5EF4-FFF2-40B4-BE49-F238E27FC236}">
                <a16:creationId xmlns:a16="http://schemas.microsoft.com/office/drawing/2014/main" xmlns="" id="{1F2299E9-0D1B-40DF-852D-93F97C11678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6" name="Line 483">
            <a:extLst>
              <a:ext uri="{FF2B5EF4-FFF2-40B4-BE49-F238E27FC236}">
                <a16:creationId xmlns:a16="http://schemas.microsoft.com/office/drawing/2014/main" xmlns="" id="{583D53A1-3CBE-4DE0-843B-7035E9474F4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7" name="Line 484">
            <a:extLst>
              <a:ext uri="{FF2B5EF4-FFF2-40B4-BE49-F238E27FC236}">
                <a16:creationId xmlns:a16="http://schemas.microsoft.com/office/drawing/2014/main" xmlns="" id="{783C62CC-4C37-4341-B8E5-A37CF4E16E4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78" name="Group 485">
          <a:extLst>
            <a:ext uri="{FF2B5EF4-FFF2-40B4-BE49-F238E27FC236}">
              <a16:creationId xmlns:a16="http://schemas.microsoft.com/office/drawing/2014/main" xmlns="" id="{D8E6A3CB-ED2E-4B91-85E7-0A72CF22EDF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79" name="Line 486">
            <a:extLst>
              <a:ext uri="{FF2B5EF4-FFF2-40B4-BE49-F238E27FC236}">
                <a16:creationId xmlns:a16="http://schemas.microsoft.com/office/drawing/2014/main" xmlns="" id="{7BE1FB99-93BF-4192-AA30-3828D1F54AF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0" name="Line 487">
            <a:extLst>
              <a:ext uri="{FF2B5EF4-FFF2-40B4-BE49-F238E27FC236}">
                <a16:creationId xmlns:a16="http://schemas.microsoft.com/office/drawing/2014/main" xmlns="" id="{E808470C-3CF6-48CC-8438-EA1F51A535D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1" name="Line 488">
            <a:extLst>
              <a:ext uri="{FF2B5EF4-FFF2-40B4-BE49-F238E27FC236}">
                <a16:creationId xmlns:a16="http://schemas.microsoft.com/office/drawing/2014/main" xmlns="" id="{E6FA01F4-81FE-408E-BAF5-D4F55E5217A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82" name="Group 489">
          <a:extLst>
            <a:ext uri="{FF2B5EF4-FFF2-40B4-BE49-F238E27FC236}">
              <a16:creationId xmlns:a16="http://schemas.microsoft.com/office/drawing/2014/main" xmlns="" id="{DB1FAA91-B4F9-4477-B2CF-26F07C8E8E1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83" name="Line 490">
            <a:extLst>
              <a:ext uri="{FF2B5EF4-FFF2-40B4-BE49-F238E27FC236}">
                <a16:creationId xmlns:a16="http://schemas.microsoft.com/office/drawing/2014/main" xmlns="" id="{C73EAEEC-87AA-411D-A309-5B03CEA7E3C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4" name="Line 491">
            <a:extLst>
              <a:ext uri="{FF2B5EF4-FFF2-40B4-BE49-F238E27FC236}">
                <a16:creationId xmlns:a16="http://schemas.microsoft.com/office/drawing/2014/main" xmlns="" id="{D470815B-C52C-4DB1-8975-181D51807BA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5" name="Line 492">
            <a:extLst>
              <a:ext uri="{FF2B5EF4-FFF2-40B4-BE49-F238E27FC236}">
                <a16:creationId xmlns:a16="http://schemas.microsoft.com/office/drawing/2014/main" xmlns="" id="{053C8F47-1AB9-4F55-AC04-FCDDB8CAE31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86" name="Group 493">
          <a:extLst>
            <a:ext uri="{FF2B5EF4-FFF2-40B4-BE49-F238E27FC236}">
              <a16:creationId xmlns:a16="http://schemas.microsoft.com/office/drawing/2014/main" xmlns="" id="{BA3895CC-A38E-4FC2-BC95-48CF995AAA3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87" name="Line 494">
            <a:extLst>
              <a:ext uri="{FF2B5EF4-FFF2-40B4-BE49-F238E27FC236}">
                <a16:creationId xmlns:a16="http://schemas.microsoft.com/office/drawing/2014/main" xmlns="" id="{F7C9CA7D-E64F-459C-9F02-E5CCCAFA440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8" name="Line 495">
            <a:extLst>
              <a:ext uri="{FF2B5EF4-FFF2-40B4-BE49-F238E27FC236}">
                <a16:creationId xmlns:a16="http://schemas.microsoft.com/office/drawing/2014/main" xmlns="" id="{B5D4E076-CFD0-4CA0-B52C-DACC14F3261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9" name="Line 496">
            <a:extLst>
              <a:ext uri="{FF2B5EF4-FFF2-40B4-BE49-F238E27FC236}">
                <a16:creationId xmlns:a16="http://schemas.microsoft.com/office/drawing/2014/main" xmlns="" id="{C62A8701-E77B-4223-A5C8-44B1CEFC33B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90" name="Group 497">
          <a:extLst>
            <a:ext uri="{FF2B5EF4-FFF2-40B4-BE49-F238E27FC236}">
              <a16:creationId xmlns:a16="http://schemas.microsoft.com/office/drawing/2014/main" xmlns="" id="{C164F5A8-8795-4DBD-8E35-3B01C14B0ED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91" name="Line 498">
            <a:extLst>
              <a:ext uri="{FF2B5EF4-FFF2-40B4-BE49-F238E27FC236}">
                <a16:creationId xmlns:a16="http://schemas.microsoft.com/office/drawing/2014/main" xmlns="" id="{E58C63C6-5183-41B8-8DE6-F46A411140F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" name="Line 499">
            <a:extLst>
              <a:ext uri="{FF2B5EF4-FFF2-40B4-BE49-F238E27FC236}">
                <a16:creationId xmlns:a16="http://schemas.microsoft.com/office/drawing/2014/main" xmlns="" id="{722F3E95-FCC3-48EB-B176-92A40224B17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3" name="Line 500">
            <a:extLst>
              <a:ext uri="{FF2B5EF4-FFF2-40B4-BE49-F238E27FC236}">
                <a16:creationId xmlns:a16="http://schemas.microsoft.com/office/drawing/2014/main" xmlns="" id="{639F066C-AB79-471E-960F-BBA4F10B706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94" name="Group 501">
          <a:extLst>
            <a:ext uri="{FF2B5EF4-FFF2-40B4-BE49-F238E27FC236}">
              <a16:creationId xmlns:a16="http://schemas.microsoft.com/office/drawing/2014/main" xmlns="" id="{256D2CC7-1CC7-4B4B-8112-FCFEE359AB1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95" name="Line 502">
            <a:extLst>
              <a:ext uri="{FF2B5EF4-FFF2-40B4-BE49-F238E27FC236}">
                <a16:creationId xmlns:a16="http://schemas.microsoft.com/office/drawing/2014/main" xmlns="" id="{55A3EC43-B3C0-4FAB-9D76-71265487DE8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6" name="Line 503">
            <a:extLst>
              <a:ext uri="{FF2B5EF4-FFF2-40B4-BE49-F238E27FC236}">
                <a16:creationId xmlns:a16="http://schemas.microsoft.com/office/drawing/2014/main" xmlns="" id="{E542FE34-2E24-4618-A9E6-D77183A05EC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7" name="Line 504">
            <a:extLst>
              <a:ext uri="{FF2B5EF4-FFF2-40B4-BE49-F238E27FC236}">
                <a16:creationId xmlns:a16="http://schemas.microsoft.com/office/drawing/2014/main" xmlns="" id="{E263F075-BD76-4835-A312-8EE1ABD662F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98" name="Group 505">
          <a:extLst>
            <a:ext uri="{FF2B5EF4-FFF2-40B4-BE49-F238E27FC236}">
              <a16:creationId xmlns:a16="http://schemas.microsoft.com/office/drawing/2014/main" xmlns="" id="{9DFCCAC4-F018-42AC-B569-F765FA5C1E2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99" name="Line 506">
            <a:extLst>
              <a:ext uri="{FF2B5EF4-FFF2-40B4-BE49-F238E27FC236}">
                <a16:creationId xmlns:a16="http://schemas.microsoft.com/office/drawing/2014/main" xmlns="" id="{470774E4-8435-4B10-B6CE-826B55536CC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0" name="Line 507">
            <a:extLst>
              <a:ext uri="{FF2B5EF4-FFF2-40B4-BE49-F238E27FC236}">
                <a16:creationId xmlns:a16="http://schemas.microsoft.com/office/drawing/2014/main" xmlns="" id="{99FFD1E2-8E72-4CB6-82F9-7D3B444427F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1" name="Line 508">
            <a:extLst>
              <a:ext uri="{FF2B5EF4-FFF2-40B4-BE49-F238E27FC236}">
                <a16:creationId xmlns:a16="http://schemas.microsoft.com/office/drawing/2014/main" xmlns="" id="{2F0886F4-64D4-4E85-9D09-9F0BABCF8B0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02" name="Group 509">
          <a:extLst>
            <a:ext uri="{FF2B5EF4-FFF2-40B4-BE49-F238E27FC236}">
              <a16:creationId xmlns:a16="http://schemas.microsoft.com/office/drawing/2014/main" xmlns="" id="{F0233CC6-AC1E-4BEC-86F9-243B2B6ED37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03" name="Line 510">
            <a:extLst>
              <a:ext uri="{FF2B5EF4-FFF2-40B4-BE49-F238E27FC236}">
                <a16:creationId xmlns:a16="http://schemas.microsoft.com/office/drawing/2014/main" xmlns="" id="{2D299712-C0AA-4F87-AAF2-942AF0C3243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4" name="Line 511">
            <a:extLst>
              <a:ext uri="{FF2B5EF4-FFF2-40B4-BE49-F238E27FC236}">
                <a16:creationId xmlns:a16="http://schemas.microsoft.com/office/drawing/2014/main" xmlns="" id="{CEB38F70-6F76-458F-96A5-1D58A1E0FA8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5" name="Line 512">
            <a:extLst>
              <a:ext uri="{FF2B5EF4-FFF2-40B4-BE49-F238E27FC236}">
                <a16:creationId xmlns:a16="http://schemas.microsoft.com/office/drawing/2014/main" xmlns="" id="{2E4B4166-A538-438F-8EA6-5978FC57A97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06" name="Group 513">
          <a:extLst>
            <a:ext uri="{FF2B5EF4-FFF2-40B4-BE49-F238E27FC236}">
              <a16:creationId xmlns:a16="http://schemas.microsoft.com/office/drawing/2014/main" xmlns="" id="{7798BB42-7205-4FE6-96E1-F24F4C7DDDA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07" name="Line 514">
            <a:extLst>
              <a:ext uri="{FF2B5EF4-FFF2-40B4-BE49-F238E27FC236}">
                <a16:creationId xmlns:a16="http://schemas.microsoft.com/office/drawing/2014/main" xmlns="" id="{FB0FEAE2-266B-4540-8379-86B03CC2249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8" name="Line 515">
            <a:extLst>
              <a:ext uri="{FF2B5EF4-FFF2-40B4-BE49-F238E27FC236}">
                <a16:creationId xmlns:a16="http://schemas.microsoft.com/office/drawing/2014/main" xmlns="" id="{4191D2EB-4D89-4E63-BDC6-F93E1E245DB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9" name="Line 516">
            <a:extLst>
              <a:ext uri="{FF2B5EF4-FFF2-40B4-BE49-F238E27FC236}">
                <a16:creationId xmlns:a16="http://schemas.microsoft.com/office/drawing/2014/main" xmlns="" id="{2F1FD8B3-AAC9-442A-802E-956B92AEFD0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10" name="Group 517">
          <a:extLst>
            <a:ext uri="{FF2B5EF4-FFF2-40B4-BE49-F238E27FC236}">
              <a16:creationId xmlns:a16="http://schemas.microsoft.com/office/drawing/2014/main" xmlns="" id="{29CEFBA4-F35F-4C00-BACD-A0B54623603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11" name="Line 518">
            <a:extLst>
              <a:ext uri="{FF2B5EF4-FFF2-40B4-BE49-F238E27FC236}">
                <a16:creationId xmlns:a16="http://schemas.microsoft.com/office/drawing/2014/main" xmlns="" id="{293C388D-97B4-4B1B-83A9-7FB7D2EAC98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2" name="Line 519">
            <a:extLst>
              <a:ext uri="{FF2B5EF4-FFF2-40B4-BE49-F238E27FC236}">
                <a16:creationId xmlns:a16="http://schemas.microsoft.com/office/drawing/2014/main" xmlns="" id="{40E14A44-6293-4D02-9AE8-0DF206045A4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3" name="Line 520">
            <a:extLst>
              <a:ext uri="{FF2B5EF4-FFF2-40B4-BE49-F238E27FC236}">
                <a16:creationId xmlns:a16="http://schemas.microsoft.com/office/drawing/2014/main" xmlns="" id="{A2C3D9A4-BD17-4D56-AA62-72A61A03496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14" name="Group 521">
          <a:extLst>
            <a:ext uri="{FF2B5EF4-FFF2-40B4-BE49-F238E27FC236}">
              <a16:creationId xmlns:a16="http://schemas.microsoft.com/office/drawing/2014/main" xmlns="" id="{0F63A14D-7822-4F32-BBE6-FAA50C56D9C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15" name="Line 522">
            <a:extLst>
              <a:ext uri="{FF2B5EF4-FFF2-40B4-BE49-F238E27FC236}">
                <a16:creationId xmlns:a16="http://schemas.microsoft.com/office/drawing/2014/main" xmlns="" id="{51F173E6-D6BB-4786-8852-979DD2BCE61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6" name="Line 523">
            <a:extLst>
              <a:ext uri="{FF2B5EF4-FFF2-40B4-BE49-F238E27FC236}">
                <a16:creationId xmlns:a16="http://schemas.microsoft.com/office/drawing/2014/main" xmlns="" id="{3DA7AC3F-A994-4D19-A033-1F18F95C908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7" name="Line 524">
            <a:extLst>
              <a:ext uri="{FF2B5EF4-FFF2-40B4-BE49-F238E27FC236}">
                <a16:creationId xmlns:a16="http://schemas.microsoft.com/office/drawing/2014/main" xmlns="" id="{A542D271-47DF-4BC0-9C9E-E7A68FC1EC7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18" name="Group 525">
          <a:extLst>
            <a:ext uri="{FF2B5EF4-FFF2-40B4-BE49-F238E27FC236}">
              <a16:creationId xmlns:a16="http://schemas.microsoft.com/office/drawing/2014/main" xmlns="" id="{C308BBD1-8C66-4AE2-B481-8FEB15B14A0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19" name="Line 526">
            <a:extLst>
              <a:ext uri="{FF2B5EF4-FFF2-40B4-BE49-F238E27FC236}">
                <a16:creationId xmlns:a16="http://schemas.microsoft.com/office/drawing/2014/main" xmlns="" id="{D3976D56-13FD-4920-970C-60C11CC168D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0" name="Line 527">
            <a:extLst>
              <a:ext uri="{FF2B5EF4-FFF2-40B4-BE49-F238E27FC236}">
                <a16:creationId xmlns:a16="http://schemas.microsoft.com/office/drawing/2014/main" xmlns="" id="{90E45AE5-EFC5-4D4F-9855-524E6FFF79D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1" name="Line 528">
            <a:extLst>
              <a:ext uri="{FF2B5EF4-FFF2-40B4-BE49-F238E27FC236}">
                <a16:creationId xmlns:a16="http://schemas.microsoft.com/office/drawing/2014/main" xmlns="" id="{6AE290E9-C616-4970-94F4-CFF3DACC507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22" name="Group 529">
          <a:extLst>
            <a:ext uri="{FF2B5EF4-FFF2-40B4-BE49-F238E27FC236}">
              <a16:creationId xmlns:a16="http://schemas.microsoft.com/office/drawing/2014/main" xmlns="" id="{41D6C3F1-10B2-4DD7-AFB4-19A0224BC46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23" name="Line 530">
            <a:extLst>
              <a:ext uri="{FF2B5EF4-FFF2-40B4-BE49-F238E27FC236}">
                <a16:creationId xmlns:a16="http://schemas.microsoft.com/office/drawing/2014/main" xmlns="" id="{3F610370-63A1-4986-9AD7-2E9134E3483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4" name="Line 531">
            <a:extLst>
              <a:ext uri="{FF2B5EF4-FFF2-40B4-BE49-F238E27FC236}">
                <a16:creationId xmlns:a16="http://schemas.microsoft.com/office/drawing/2014/main" xmlns="" id="{FB8CCFE6-35C8-4569-B8D0-53E4F2341A9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5" name="Line 532">
            <a:extLst>
              <a:ext uri="{FF2B5EF4-FFF2-40B4-BE49-F238E27FC236}">
                <a16:creationId xmlns:a16="http://schemas.microsoft.com/office/drawing/2014/main" xmlns="" id="{C1CBC4B8-ACCE-48F3-B02D-CE5E9AA577A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26" name="Group 533">
          <a:extLst>
            <a:ext uri="{FF2B5EF4-FFF2-40B4-BE49-F238E27FC236}">
              <a16:creationId xmlns:a16="http://schemas.microsoft.com/office/drawing/2014/main" xmlns="" id="{BD128828-3AA3-474B-8724-71D3D0702A3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27" name="Line 534">
            <a:extLst>
              <a:ext uri="{FF2B5EF4-FFF2-40B4-BE49-F238E27FC236}">
                <a16:creationId xmlns:a16="http://schemas.microsoft.com/office/drawing/2014/main" xmlns="" id="{5D9F69AF-98BF-48E1-9F74-20ABDF04965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8" name="Line 535">
            <a:extLst>
              <a:ext uri="{FF2B5EF4-FFF2-40B4-BE49-F238E27FC236}">
                <a16:creationId xmlns:a16="http://schemas.microsoft.com/office/drawing/2014/main" xmlns="" id="{EE85D444-4751-407A-8928-2B0233AEF5F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9" name="Line 536">
            <a:extLst>
              <a:ext uri="{FF2B5EF4-FFF2-40B4-BE49-F238E27FC236}">
                <a16:creationId xmlns:a16="http://schemas.microsoft.com/office/drawing/2014/main" xmlns="" id="{114D3398-97B7-48B7-B181-926BC639FD6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30" name="Group 537">
          <a:extLst>
            <a:ext uri="{FF2B5EF4-FFF2-40B4-BE49-F238E27FC236}">
              <a16:creationId xmlns:a16="http://schemas.microsoft.com/office/drawing/2014/main" xmlns="" id="{6472480B-60D3-4B0E-99C7-8BDCCDE98C1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31" name="Line 538">
            <a:extLst>
              <a:ext uri="{FF2B5EF4-FFF2-40B4-BE49-F238E27FC236}">
                <a16:creationId xmlns:a16="http://schemas.microsoft.com/office/drawing/2014/main" xmlns="" id="{81CE0EA2-44A8-4593-8A77-5BBD8652077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2" name="Line 539">
            <a:extLst>
              <a:ext uri="{FF2B5EF4-FFF2-40B4-BE49-F238E27FC236}">
                <a16:creationId xmlns:a16="http://schemas.microsoft.com/office/drawing/2014/main" xmlns="" id="{E733C8C7-33D2-4EB6-8565-1B97B606C9C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3" name="Line 540">
            <a:extLst>
              <a:ext uri="{FF2B5EF4-FFF2-40B4-BE49-F238E27FC236}">
                <a16:creationId xmlns:a16="http://schemas.microsoft.com/office/drawing/2014/main" xmlns="" id="{E8ABE6B8-A0DA-4F58-ABE1-51EB2911738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34" name="Group 541">
          <a:extLst>
            <a:ext uri="{FF2B5EF4-FFF2-40B4-BE49-F238E27FC236}">
              <a16:creationId xmlns:a16="http://schemas.microsoft.com/office/drawing/2014/main" xmlns="" id="{27B8E1ED-1341-4D59-B559-6458586B025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35" name="Line 542">
            <a:extLst>
              <a:ext uri="{FF2B5EF4-FFF2-40B4-BE49-F238E27FC236}">
                <a16:creationId xmlns:a16="http://schemas.microsoft.com/office/drawing/2014/main" xmlns="" id="{823358F0-244D-4EA4-946B-221B5F0AE5A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6" name="Line 543">
            <a:extLst>
              <a:ext uri="{FF2B5EF4-FFF2-40B4-BE49-F238E27FC236}">
                <a16:creationId xmlns:a16="http://schemas.microsoft.com/office/drawing/2014/main" xmlns="" id="{9045B155-0996-4D4B-BB0C-6B147FB4ADC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7" name="Line 544">
            <a:extLst>
              <a:ext uri="{FF2B5EF4-FFF2-40B4-BE49-F238E27FC236}">
                <a16:creationId xmlns:a16="http://schemas.microsoft.com/office/drawing/2014/main" xmlns="" id="{351B5CC2-9BE2-4576-91F2-FDE5BDF9D55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38" name="Group 545">
          <a:extLst>
            <a:ext uri="{FF2B5EF4-FFF2-40B4-BE49-F238E27FC236}">
              <a16:creationId xmlns:a16="http://schemas.microsoft.com/office/drawing/2014/main" xmlns="" id="{CA4A4B37-4FFC-402A-A7ED-A35303CBB7F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39" name="Line 546">
            <a:extLst>
              <a:ext uri="{FF2B5EF4-FFF2-40B4-BE49-F238E27FC236}">
                <a16:creationId xmlns:a16="http://schemas.microsoft.com/office/drawing/2014/main" xmlns="" id="{391D49FF-F10C-44E0-AEBF-133330304A8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0" name="Line 547">
            <a:extLst>
              <a:ext uri="{FF2B5EF4-FFF2-40B4-BE49-F238E27FC236}">
                <a16:creationId xmlns:a16="http://schemas.microsoft.com/office/drawing/2014/main" xmlns="" id="{347253FA-FBFA-44D3-AFD9-3C783A86AB1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1" name="Line 548">
            <a:extLst>
              <a:ext uri="{FF2B5EF4-FFF2-40B4-BE49-F238E27FC236}">
                <a16:creationId xmlns:a16="http://schemas.microsoft.com/office/drawing/2014/main" xmlns="" id="{E4CE6632-C799-470C-AA57-5A32AF70F5B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42" name="Group 549">
          <a:extLst>
            <a:ext uri="{FF2B5EF4-FFF2-40B4-BE49-F238E27FC236}">
              <a16:creationId xmlns:a16="http://schemas.microsoft.com/office/drawing/2014/main" xmlns="" id="{50226E0E-769B-41F0-B95D-DAF3A4358E8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43" name="Line 550">
            <a:extLst>
              <a:ext uri="{FF2B5EF4-FFF2-40B4-BE49-F238E27FC236}">
                <a16:creationId xmlns:a16="http://schemas.microsoft.com/office/drawing/2014/main" xmlns="" id="{2580CAC5-7CE3-4D29-860E-385D73C0E52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4" name="Line 551">
            <a:extLst>
              <a:ext uri="{FF2B5EF4-FFF2-40B4-BE49-F238E27FC236}">
                <a16:creationId xmlns:a16="http://schemas.microsoft.com/office/drawing/2014/main" xmlns="" id="{492FA9E0-C6C1-4687-8352-0CAB41483E3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5" name="Line 552">
            <a:extLst>
              <a:ext uri="{FF2B5EF4-FFF2-40B4-BE49-F238E27FC236}">
                <a16:creationId xmlns:a16="http://schemas.microsoft.com/office/drawing/2014/main" xmlns="" id="{86E205F7-1D43-44E9-8CE3-B6818D28930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46" name="Group 553">
          <a:extLst>
            <a:ext uri="{FF2B5EF4-FFF2-40B4-BE49-F238E27FC236}">
              <a16:creationId xmlns:a16="http://schemas.microsoft.com/office/drawing/2014/main" xmlns="" id="{2B456B61-3308-4216-B9A6-977D6A0EF02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47" name="Line 554">
            <a:extLst>
              <a:ext uri="{FF2B5EF4-FFF2-40B4-BE49-F238E27FC236}">
                <a16:creationId xmlns:a16="http://schemas.microsoft.com/office/drawing/2014/main" xmlns="" id="{E80992C9-7ACD-419A-A6B1-3F53199E90B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8" name="Line 555">
            <a:extLst>
              <a:ext uri="{FF2B5EF4-FFF2-40B4-BE49-F238E27FC236}">
                <a16:creationId xmlns:a16="http://schemas.microsoft.com/office/drawing/2014/main" xmlns="" id="{BBF9241D-B5FF-43EF-9D22-0B7C48EA5F7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9" name="Line 556">
            <a:extLst>
              <a:ext uri="{FF2B5EF4-FFF2-40B4-BE49-F238E27FC236}">
                <a16:creationId xmlns:a16="http://schemas.microsoft.com/office/drawing/2014/main" xmlns="" id="{72E67698-E65A-4EAC-BCE7-F870F123B0D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50" name="Group 557">
          <a:extLst>
            <a:ext uri="{FF2B5EF4-FFF2-40B4-BE49-F238E27FC236}">
              <a16:creationId xmlns:a16="http://schemas.microsoft.com/office/drawing/2014/main" xmlns="" id="{5C1698A5-BA23-4FA4-832E-FF4B98D35C7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51" name="Line 558">
            <a:extLst>
              <a:ext uri="{FF2B5EF4-FFF2-40B4-BE49-F238E27FC236}">
                <a16:creationId xmlns:a16="http://schemas.microsoft.com/office/drawing/2014/main" xmlns="" id="{E5EF7B45-26BA-4598-8104-3B70F2D92ED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2" name="Line 559">
            <a:extLst>
              <a:ext uri="{FF2B5EF4-FFF2-40B4-BE49-F238E27FC236}">
                <a16:creationId xmlns:a16="http://schemas.microsoft.com/office/drawing/2014/main" xmlns="" id="{ED891C11-F1FD-4BBB-A4F7-F0C77AC3823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3" name="Line 560">
            <a:extLst>
              <a:ext uri="{FF2B5EF4-FFF2-40B4-BE49-F238E27FC236}">
                <a16:creationId xmlns:a16="http://schemas.microsoft.com/office/drawing/2014/main" xmlns="" id="{BA2FCF89-ECB7-49D2-8683-6D145E1C386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54" name="Group 561">
          <a:extLst>
            <a:ext uri="{FF2B5EF4-FFF2-40B4-BE49-F238E27FC236}">
              <a16:creationId xmlns:a16="http://schemas.microsoft.com/office/drawing/2014/main" xmlns="" id="{FE8ED233-FEAF-4EE6-AD7A-7191FB43070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55" name="Line 562">
            <a:extLst>
              <a:ext uri="{FF2B5EF4-FFF2-40B4-BE49-F238E27FC236}">
                <a16:creationId xmlns:a16="http://schemas.microsoft.com/office/drawing/2014/main" xmlns="" id="{DC99CA8D-A981-45A1-B2A7-98C4F4FF885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6" name="Line 563">
            <a:extLst>
              <a:ext uri="{FF2B5EF4-FFF2-40B4-BE49-F238E27FC236}">
                <a16:creationId xmlns:a16="http://schemas.microsoft.com/office/drawing/2014/main" xmlns="" id="{25A06F78-75ED-48A5-B6AB-58B4D077018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7" name="Line 564">
            <a:extLst>
              <a:ext uri="{FF2B5EF4-FFF2-40B4-BE49-F238E27FC236}">
                <a16:creationId xmlns:a16="http://schemas.microsoft.com/office/drawing/2014/main" xmlns="" id="{A94837B8-7587-4E1A-B18E-C273F503E17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58" name="Group 565">
          <a:extLst>
            <a:ext uri="{FF2B5EF4-FFF2-40B4-BE49-F238E27FC236}">
              <a16:creationId xmlns:a16="http://schemas.microsoft.com/office/drawing/2014/main" xmlns="" id="{126933C5-A425-4653-B136-311DDB045CF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59" name="Line 566">
            <a:extLst>
              <a:ext uri="{FF2B5EF4-FFF2-40B4-BE49-F238E27FC236}">
                <a16:creationId xmlns:a16="http://schemas.microsoft.com/office/drawing/2014/main" xmlns="" id="{C18DC7D8-78A6-419A-A4A4-07032C7E179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0" name="Line 567">
            <a:extLst>
              <a:ext uri="{FF2B5EF4-FFF2-40B4-BE49-F238E27FC236}">
                <a16:creationId xmlns:a16="http://schemas.microsoft.com/office/drawing/2014/main" xmlns="" id="{88B35F57-29AE-441B-821B-ADF4B8D5309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1" name="Line 568">
            <a:extLst>
              <a:ext uri="{FF2B5EF4-FFF2-40B4-BE49-F238E27FC236}">
                <a16:creationId xmlns:a16="http://schemas.microsoft.com/office/drawing/2014/main" xmlns="" id="{37D9A02F-3298-4F6F-A52E-F5FC984060F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62" name="Group 569">
          <a:extLst>
            <a:ext uri="{FF2B5EF4-FFF2-40B4-BE49-F238E27FC236}">
              <a16:creationId xmlns:a16="http://schemas.microsoft.com/office/drawing/2014/main" xmlns="" id="{9E0A4E12-7B08-4BD3-9FF8-74A0FBB2BC2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63" name="Line 570">
            <a:extLst>
              <a:ext uri="{FF2B5EF4-FFF2-40B4-BE49-F238E27FC236}">
                <a16:creationId xmlns:a16="http://schemas.microsoft.com/office/drawing/2014/main" xmlns="" id="{519DFD4E-63D6-4CA9-9ACF-071971A7221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4" name="Line 571">
            <a:extLst>
              <a:ext uri="{FF2B5EF4-FFF2-40B4-BE49-F238E27FC236}">
                <a16:creationId xmlns:a16="http://schemas.microsoft.com/office/drawing/2014/main" xmlns="" id="{2FD9CDA0-5949-41B2-A4EB-2BB97109C51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5" name="Line 572">
            <a:extLst>
              <a:ext uri="{FF2B5EF4-FFF2-40B4-BE49-F238E27FC236}">
                <a16:creationId xmlns:a16="http://schemas.microsoft.com/office/drawing/2014/main" xmlns="" id="{690C286C-6A90-4BE8-8505-4E9A5E9CA60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66" name="Group 573">
          <a:extLst>
            <a:ext uri="{FF2B5EF4-FFF2-40B4-BE49-F238E27FC236}">
              <a16:creationId xmlns:a16="http://schemas.microsoft.com/office/drawing/2014/main" xmlns="" id="{FFBB156D-F8FE-4542-90D4-320A8FDCC6D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67" name="Line 574">
            <a:extLst>
              <a:ext uri="{FF2B5EF4-FFF2-40B4-BE49-F238E27FC236}">
                <a16:creationId xmlns:a16="http://schemas.microsoft.com/office/drawing/2014/main" xmlns="" id="{9DC55934-7114-43FA-ACC5-567104B8666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8" name="Line 575">
            <a:extLst>
              <a:ext uri="{FF2B5EF4-FFF2-40B4-BE49-F238E27FC236}">
                <a16:creationId xmlns:a16="http://schemas.microsoft.com/office/drawing/2014/main" xmlns="" id="{5A0DA275-1698-4E33-BE06-318CD445137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9" name="Line 576">
            <a:extLst>
              <a:ext uri="{FF2B5EF4-FFF2-40B4-BE49-F238E27FC236}">
                <a16:creationId xmlns:a16="http://schemas.microsoft.com/office/drawing/2014/main" xmlns="" id="{0E154E7D-6BC0-44F6-B116-96EFDCF060A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70" name="Group 769">
          <a:extLst>
            <a:ext uri="{FF2B5EF4-FFF2-40B4-BE49-F238E27FC236}">
              <a16:creationId xmlns:a16="http://schemas.microsoft.com/office/drawing/2014/main" xmlns="" id="{3BC7C946-FE6E-48A2-8866-A5518A446FE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71" name="Line 386">
            <a:extLst>
              <a:ext uri="{FF2B5EF4-FFF2-40B4-BE49-F238E27FC236}">
                <a16:creationId xmlns:a16="http://schemas.microsoft.com/office/drawing/2014/main" xmlns="" id="{96DB3295-4269-4FA1-B1B5-A22E3975E4B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2" name="Line 387">
            <a:extLst>
              <a:ext uri="{FF2B5EF4-FFF2-40B4-BE49-F238E27FC236}">
                <a16:creationId xmlns:a16="http://schemas.microsoft.com/office/drawing/2014/main" xmlns="" id="{7A1A8CD8-E579-4501-8840-FA9FC1CC6C8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3" name="Line 388">
            <a:extLst>
              <a:ext uri="{FF2B5EF4-FFF2-40B4-BE49-F238E27FC236}">
                <a16:creationId xmlns:a16="http://schemas.microsoft.com/office/drawing/2014/main" xmlns="" id="{874044F6-0785-4435-9007-FC9E6E48D02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74" name="Group 773">
          <a:extLst>
            <a:ext uri="{FF2B5EF4-FFF2-40B4-BE49-F238E27FC236}">
              <a16:creationId xmlns:a16="http://schemas.microsoft.com/office/drawing/2014/main" xmlns="" id="{BD3D2A03-C42A-4CB7-AF00-7263A5CC520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75" name="Line 390">
            <a:extLst>
              <a:ext uri="{FF2B5EF4-FFF2-40B4-BE49-F238E27FC236}">
                <a16:creationId xmlns:a16="http://schemas.microsoft.com/office/drawing/2014/main" xmlns="" id="{E01BA457-9DEE-4AFD-B909-D7A5DDFA23B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6" name="Line 391">
            <a:extLst>
              <a:ext uri="{FF2B5EF4-FFF2-40B4-BE49-F238E27FC236}">
                <a16:creationId xmlns:a16="http://schemas.microsoft.com/office/drawing/2014/main" xmlns="" id="{1CA5FECB-3C49-4422-8A6B-7B052B730A5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7" name="Line 392">
            <a:extLst>
              <a:ext uri="{FF2B5EF4-FFF2-40B4-BE49-F238E27FC236}">
                <a16:creationId xmlns:a16="http://schemas.microsoft.com/office/drawing/2014/main" xmlns="" id="{5D435146-589A-4590-AF42-98D01583290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78" name="Group 777">
          <a:extLst>
            <a:ext uri="{FF2B5EF4-FFF2-40B4-BE49-F238E27FC236}">
              <a16:creationId xmlns:a16="http://schemas.microsoft.com/office/drawing/2014/main" xmlns="" id="{2D408A09-FDF0-454A-92C5-B87998F650B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79" name="Line 394">
            <a:extLst>
              <a:ext uri="{FF2B5EF4-FFF2-40B4-BE49-F238E27FC236}">
                <a16:creationId xmlns:a16="http://schemas.microsoft.com/office/drawing/2014/main" xmlns="" id="{B8CE9AB9-2944-44D6-A8A4-2A71EE1E19B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0" name="Line 395">
            <a:extLst>
              <a:ext uri="{FF2B5EF4-FFF2-40B4-BE49-F238E27FC236}">
                <a16:creationId xmlns:a16="http://schemas.microsoft.com/office/drawing/2014/main" xmlns="" id="{9C3E04FB-9DF7-4990-9A87-3CC773EA807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1" name="Line 396">
            <a:extLst>
              <a:ext uri="{FF2B5EF4-FFF2-40B4-BE49-F238E27FC236}">
                <a16:creationId xmlns:a16="http://schemas.microsoft.com/office/drawing/2014/main" xmlns="" id="{DBA93E32-58CC-43FF-9D66-DB09D7DAB54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82" name="Group 781">
          <a:extLst>
            <a:ext uri="{FF2B5EF4-FFF2-40B4-BE49-F238E27FC236}">
              <a16:creationId xmlns:a16="http://schemas.microsoft.com/office/drawing/2014/main" xmlns="" id="{58EB75AE-72DB-4E4B-BD3B-A9F80F6DC0F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83" name="Line 398">
            <a:extLst>
              <a:ext uri="{FF2B5EF4-FFF2-40B4-BE49-F238E27FC236}">
                <a16:creationId xmlns:a16="http://schemas.microsoft.com/office/drawing/2014/main" xmlns="" id="{C1C042E6-E3CC-453F-930F-D5D9662F108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4" name="Line 399">
            <a:extLst>
              <a:ext uri="{FF2B5EF4-FFF2-40B4-BE49-F238E27FC236}">
                <a16:creationId xmlns:a16="http://schemas.microsoft.com/office/drawing/2014/main" xmlns="" id="{9AEEF63E-51B3-4FDE-8B2C-B6125776297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5" name="Line 400">
            <a:extLst>
              <a:ext uri="{FF2B5EF4-FFF2-40B4-BE49-F238E27FC236}">
                <a16:creationId xmlns:a16="http://schemas.microsoft.com/office/drawing/2014/main" xmlns="" id="{E512B40F-9BCE-43A2-A5A8-B8A201E9639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86" name="Group 785">
          <a:extLst>
            <a:ext uri="{FF2B5EF4-FFF2-40B4-BE49-F238E27FC236}">
              <a16:creationId xmlns:a16="http://schemas.microsoft.com/office/drawing/2014/main" xmlns="" id="{DE103283-07AA-4DA0-8D57-5EA4C1C518D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87" name="Line 402">
            <a:extLst>
              <a:ext uri="{FF2B5EF4-FFF2-40B4-BE49-F238E27FC236}">
                <a16:creationId xmlns:a16="http://schemas.microsoft.com/office/drawing/2014/main" xmlns="" id="{9CE987CA-62A6-45CF-86E9-EDD8E7CAD32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8" name="Line 403">
            <a:extLst>
              <a:ext uri="{FF2B5EF4-FFF2-40B4-BE49-F238E27FC236}">
                <a16:creationId xmlns:a16="http://schemas.microsoft.com/office/drawing/2014/main" xmlns="" id="{D2837093-FC01-4CE3-999C-3DD933AD044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9" name="Line 404">
            <a:extLst>
              <a:ext uri="{FF2B5EF4-FFF2-40B4-BE49-F238E27FC236}">
                <a16:creationId xmlns:a16="http://schemas.microsoft.com/office/drawing/2014/main" xmlns="" id="{C1491871-4A42-46CE-875E-16F794F088C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90" name="Group 789">
          <a:extLst>
            <a:ext uri="{FF2B5EF4-FFF2-40B4-BE49-F238E27FC236}">
              <a16:creationId xmlns:a16="http://schemas.microsoft.com/office/drawing/2014/main" xmlns="" id="{7CEECF6E-823A-42C2-9477-A5A97707D43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91" name="Line 406">
            <a:extLst>
              <a:ext uri="{FF2B5EF4-FFF2-40B4-BE49-F238E27FC236}">
                <a16:creationId xmlns:a16="http://schemas.microsoft.com/office/drawing/2014/main" xmlns="" id="{175D942E-D229-4102-A8BC-CCCA4D7096E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2" name="Line 407">
            <a:extLst>
              <a:ext uri="{FF2B5EF4-FFF2-40B4-BE49-F238E27FC236}">
                <a16:creationId xmlns:a16="http://schemas.microsoft.com/office/drawing/2014/main" xmlns="" id="{88BA3912-5A11-4FE2-B0BE-BB1B7BEE593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3" name="Line 408">
            <a:extLst>
              <a:ext uri="{FF2B5EF4-FFF2-40B4-BE49-F238E27FC236}">
                <a16:creationId xmlns:a16="http://schemas.microsoft.com/office/drawing/2014/main" xmlns="" id="{A80E0463-46AE-4699-BB97-80D4A32EF7C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94" name="Group 793">
          <a:extLst>
            <a:ext uri="{FF2B5EF4-FFF2-40B4-BE49-F238E27FC236}">
              <a16:creationId xmlns:a16="http://schemas.microsoft.com/office/drawing/2014/main" xmlns="" id="{85E05F39-5DB3-4410-9EC4-0A85F3849CD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95" name="Line 410">
            <a:extLst>
              <a:ext uri="{FF2B5EF4-FFF2-40B4-BE49-F238E27FC236}">
                <a16:creationId xmlns:a16="http://schemas.microsoft.com/office/drawing/2014/main" xmlns="" id="{9BD717B0-F773-422B-877A-07DB253FFC1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6" name="Line 411">
            <a:extLst>
              <a:ext uri="{FF2B5EF4-FFF2-40B4-BE49-F238E27FC236}">
                <a16:creationId xmlns:a16="http://schemas.microsoft.com/office/drawing/2014/main" xmlns="" id="{9D1EB0AD-28D1-4825-A437-E13D6B64592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7" name="Line 412">
            <a:extLst>
              <a:ext uri="{FF2B5EF4-FFF2-40B4-BE49-F238E27FC236}">
                <a16:creationId xmlns:a16="http://schemas.microsoft.com/office/drawing/2014/main" xmlns="" id="{3136D6A3-5EA9-4DD1-8A02-34D35F233E4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98" name="Group 797">
          <a:extLst>
            <a:ext uri="{FF2B5EF4-FFF2-40B4-BE49-F238E27FC236}">
              <a16:creationId xmlns:a16="http://schemas.microsoft.com/office/drawing/2014/main" xmlns="" id="{FB6F7B99-773D-4747-9901-2EF6CA6D646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99" name="Line 414">
            <a:extLst>
              <a:ext uri="{FF2B5EF4-FFF2-40B4-BE49-F238E27FC236}">
                <a16:creationId xmlns:a16="http://schemas.microsoft.com/office/drawing/2014/main" xmlns="" id="{80F14045-B7CC-4248-A9BB-4E761C849AC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0" name="Line 415">
            <a:extLst>
              <a:ext uri="{FF2B5EF4-FFF2-40B4-BE49-F238E27FC236}">
                <a16:creationId xmlns:a16="http://schemas.microsoft.com/office/drawing/2014/main" xmlns="" id="{65E19B27-F594-4012-800F-BD1485C4583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1" name="Line 416">
            <a:extLst>
              <a:ext uri="{FF2B5EF4-FFF2-40B4-BE49-F238E27FC236}">
                <a16:creationId xmlns:a16="http://schemas.microsoft.com/office/drawing/2014/main" xmlns="" id="{4C06839A-E641-4976-AD38-6E72BE14914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02" name="Group 801">
          <a:extLst>
            <a:ext uri="{FF2B5EF4-FFF2-40B4-BE49-F238E27FC236}">
              <a16:creationId xmlns:a16="http://schemas.microsoft.com/office/drawing/2014/main" xmlns="" id="{03EFE600-EC50-42CF-9269-3EC86DE0745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03" name="Line 418">
            <a:extLst>
              <a:ext uri="{FF2B5EF4-FFF2-40B4-BE49-F238E27FC236}">
                <a16:creationId xmlns:a16="http://schemas.microsoft.com/office/drawing/2014/main" xmlns="" id="{B4CF5E4E-39F0-4F7F-B483-7382B4E7D1A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4" name="Line 419">
            <a:extLst>
              <a:ext uri="{FF2B5EF4-FFF2-40B4-BE49-F238E27FC236}">
                <a16:creationId xmlns:a16="http://schemas.microsoft.com/office/drawing/2014/main" xmlns="" id="{CB1F274F-3AFE-43E4-B66C-DF34917D884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5" name="Line 420">
            <a:extLst>
              <a:ext uri="{FF2B5EF4-FFF2-40B4-BE49-F238E27FC236}">
                <a16:creationId xmlns:a16="http://schemas.microsoft.com/office/drawing/2014/main" xmlns="" id="{A6E79E91-121C-49BF-A3F7-6D6A54D0290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06" name="Group 805">
          <a:extLst>
            <a:ext uri="{FF2B5EF4-FFF2-40B4-BE49-F238E27FC236}">
              <a16:creationId xmlns:a16="http://schemas.microsoft.com/office/drawing/2014/main" xmlns="" id="{48826257-A76E-4925-9B39-01E4F020AA4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07" name="Line 422">
            <a:extLst>
              <a:ext uri="{FF2B5EF4-FFF2-40B4-BE49-F238E27FC236}">
                <a16:creationId xmlns:a16="http://schemas.microsoft.com/office/drawing/2014/main" xmlns="" id="{55B64B00-FF0E-4843-90CA-015EE686415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8" name="Line 423">
            <a:extLst>
              <a:ext uri="{FF2B5EF4-FFF2-40B4-BE49-F238E27FC236}">
                <a16:creationId xmlns:a16="http://schemas.microsoft.com/office/drawing/2014/main" xmlns="" id="{3F02B59F-E96E-4456-AE33-B3AF220BEE8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9" name="Line 424">
            <a:extLst>
              <a:ext uri="{FF2B5EF4-FFF2-40B4-BE49-F238E27FC236}">
                <a16:creationId xmlns:a16="http://schemas.microsoft.com/office/drawing/2014/main" xmlns="" id="{90604804-D15B-4C8B-823B-AD4FA8BEA73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10" name="Group 809">
          <a:extLst>
            <a:ext uri="{FF2B5EF4-FFF2-40B4-BE49-F238E27FC236}">
              <a16:creationId xmlns:a16="http://schemas.microsoft.com/office/drawing/2014/main" xmlns="" id="{8A3014DF-ADE3-4BF2-917D-98A0F9F745D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11" name="Line 426">
            <a:extLst>
              <a:ext uri="{FF2B5EF4-FFF2-40B4-BE49-F238E27FC236}">
                <a16:creationId xmlns:a16="http://schemas.microsoft.com/office/drawing/2014/main" xmlns="" id="{F0D4BCFF-D4BF-4C74-A3E9-C713AC5B61E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2" name="Line 427">
            <a:extLst>
              <a:ext uri="{FF2B5EF4-FFF2-40B4-BE49-F238E27FC236}">
                <a16:creationId xmlns:a16="http://schemas.microsoft.com/office/drawing/2014/main" xmlns="" id="{E27006F8-4733-4BBD-B9EB-9DF556A80DB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3" name="Line 428">
            <a:extLst>
              <a:ext uri="{FF2B5EF4-FFF2-40B4-BE49-F238E27FC236}">
                <a16:creationId xmlns:a16="http://schemas.microsoft.com/office/drawing/2014/main" xmlns="" id="{EE8D29F9-1440-4D29-ADAD-ADA2C2604FC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14" name="Group 813">
          <a:extLst>
            <a:ext uri="{FF2B5EF4-FFF2-40B4-BE49-F238E27FC236}">
              <a16:creationId xmlns:a16="http://schemas.microsoft.com/office/drawing/2014/main" xmlns="" id="{C1DD894F-578D-4C02-A508-93E7DA2FD0C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15" name="Line 430">
            <a:extLst>
              <a:ext uri="{FF2B5EF4-FFF2-40B4-BE49-F238E27FC236}">
                <a16:creationId xmlns:a16="http://schemas.microsoft.com/office/drawing/2014/main" xmlns="" id="{29D025C7-D4A4-4056-AA9E-20874300F2A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6" name="Line 431">
            <a:extLst>
              <a:ext uri="{FF2B5EF4-FFF2-40B4-BE49-F238E27FC236}">
                <a16:creationId xmlns:a16="http://schemas.microsoft.com/office/drawing/2014/main" xmlns="" id="{9B7F25E1-07CD-43D7-99C0-17AF4C9FB54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7" name="Line 432">
            <a:extLst>
              <a:ext uri="{FF2B5EF4-FFF2-40B4-BE49-F238E27FC236}">
                <a16:creationId xmlns:a16="http://schemas.microsoft.com/office/drawing/2014/main" xmlns="" id="{2C10F852-1DCB-487B-BA5D-AEB9DBB2321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18" name="Group 817">
          <a:extLst>
            <a:ext uri="{FF2B5EF4-FFF2-40B4-BE49-F238E27FC236}">
              <a16:creationId xmlns:a16="http://schemas.microsoft.com/office/drawing/2014/main" xmlns="" id="{DD91D5E0-D2CF-4E8F-A655-C0847AB984D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19" name="Line 434">
            <a:extLst>
              <a:ext uri="{FF2B5EF4-FFF2-40B4-BE49-F238E27FC236}">
                <a16:creationId xmlns:a16="http://schemas.microsoft.com/office/drawing/2014/main" xmlns="" id="{AD39FA43-07CB-4DEB-B710-FE086539103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0" name="Line 435">
            <a:extLst>
              <a:ext uri="{FF2B5EF4-FFF2-40B4-BE49-F238E27FC236}">
                <a16:creationId xmlns:a16="http://schemas.microsoft.com/office/drawing/2014/main" xmlns="" id="{E39D5747-78C4-4BD3-9768-E72BC241C40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1" name="Line 436">
            <a:extLst>
              <a:ext uri="{FF2B5EF4-FFF2-40B4-BE49-F238E27FC236}">
                <a16:creationId xmlns:a16="http://schemas.microsoft.com/office/drawing/2014/main" xmlns="" id="{9D4D27C9-C1AF-4B1F-9473-A133BDACDA9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22" name="Group 821">
          <a:extLst>
            <a:ext uri="{FF2B5EF4-FFF2-40B4-BE49-F238E27FC236}">
              <a16:creationId xmlns:a16="http://schemas.microsoft.com/office/drawing/2014/main" xmlns="" id="{87E60754-53EF-4385-B4D9-BBFE30A2B0A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23" name="Line 438">
            <a:extLst>
              <a:ext uri="{FF2B5EF4-FFF2-40B4-BE49-F238E27FC236}">
                <a16:creationId xmlns:a16="http://schemas.microsoft.com/office/drawing/2014/main" xmlns="" id="{B5C36C0B-2A1E-40E8-9302-84AB60EFAAF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4" name="Line 439">
            <a:extLst>
              <a:ext uri="{FF2B5EF4-FFF2-40B4-BE49-F238E27FC236}">
                <a16:creationId xmlns:a16="http://schemas.microsoft.com/office/drawing/2014/main" xmlns="" id="{E1F20B22-9C4A-422A-B6D2-C710EFFD444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5" name="Line 440">
            <a:extLst>
              <a:ext uri="{FF2B5EF4-FFF2-40B4-BE49-F238E27FC236}">
                <a16:creationId xmlns:a16="http://schemas.microsoft.com/office/drawing/2014/main" xmlns="" id="{65C311EC-5EC1-44BB-A521-B339EB55368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26" name="Group 825">
          <a:extLst>
            <a:ext uri="{FF2B5EF4-FFF2-40B4-BE49-F238E27FC236}">
              <a16:creationId xmlns:a16="http://schemas.microsoft.com/office/drawing/2014/main" xmlns="" id="{B42CC8F3-BC14-4EBD-88E1-18D9B9E0CAA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27" name="Line 442">
            <a:extLst>
              <a:ext uri="{FF2B5EF4-FFF2-40B4-BE49-F238E27FC236}">
                <a16:creationId xmlns:a16="http://schemas.microsoft.com/office/drawing/2014/main" xmlns="" id="{DB0AA568-94AA-4109-9AA3-FCE4C30DCCD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8" name="Line 443">
            <a:extLst>
              <a:ext uri="{FF2B5EF4-FFF2-40B4-BE49-F238E27FC236}">
                <a16:creationId xmlns:a16="http://schemas.microsoft.com/office/drawing/2014/main" xmlns="" id="{BFE448F1-CA0E-4C18-A26B-8A5CCCA44B3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9" name="Line 444">
            <a:extLst>
              <a:ext uri="{FF2B5EF4-FFF2-40B4-BE49-F238E27FC236}">
                <a16:creationId xmlns:a16="http://schemas.microsoft.com/office/drawing/2014/main" xmlns="" id="{E9088F08-C7AF-4CC9-8433-18B7FCD64DC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30" name="Group 829">
          <a:extLst>
            <a:ext uri="{FF2B5EF4-FFF2-40B4-BE49-F238E27FC236}">
              <a16:creationId xmlns:a16="http://schemas.microsoft.com/office/drawing/2014/main" xmlns="" id="{DE037A0D-3FED-4AE6-9E73-A4853C6E94E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31" name="Line 446">
            <a:extLst>
              <a:ext uri="{FF2B5EF4-FFF2-40B4-BE49-F238E27FC236}">
                <a16:creationId xmlns:a16="http://schemas.microsoft.com/office/drawing/2014/main" xmlns="" id="{F0BF8913-DC5C-4C86-81DF-8F6CEFF72CB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2" name="Line 447">
            <a:extLst>
              <a:ext uri="{FF2B5EF4-FFF2-40B4-BE49-F238E27FC236}">
                <a16:creationId xmlns:a16="http://schemas.microsoft.com/office/drawing/2014/main" xmlns="" id="{D5B3AE19-8AF6-4BC8-BE00-3A8029819EC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3" name="Line 448">
            <a:extLst>
              <a:ext uri="{FF2B5EF4-FFF2-40B4-BE49-F238E27FC236}">
                <a16:creationId xmlns:a16="http://schemas.microsoft.com/office/drawing/2014/main" xmlns="" id="{7A56B45B-7ED6-49C5-838B-A5B08115383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34" name="Group 833">
          <a:extLst>
            <a:ext uri="{FF2B5EF4-FFF2-40B4-BE49-F238E27FC236}">
              <a16:creationId xmlns:a16="http://schemas.microsoft.com/office/drawing/2014/main" xmlns="" id="{A25F7218-0E3A-4B56-A21A-CEB976F5EF7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35" name="Line 450">
            <a:extLst>
              <a:ext uri="{FF2B5EF4-FFF2-40B4-BE49-F238E27FC236}">
                <a16:creationId xmlns:a16="http://schemas.microsoft.com/office/drawing/2014/main" xmlns="" id="{2C8BCBEF-04FB-4419-8DA3-97872526932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6" name="Line 451">
            <a:extLst>
              <a:ext uri="{FF2B5EF4-FFF2-40B4-BE49-F238E27FC236}">
                <a16:creationId xmlns:a16="http://schemas.microsoft.com/office/drawing/2014/main" xmlns="" id="{39E36240-8F32-4A55-9F3E-A751891C3FE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7" name="Line 452">
            <a:extLst>
              <a:ext uri="{FF2B5EF4-FFF2-40B4-BE49-F238E27FC236}">
                <a16:creationId xmlns:a16="http://schemas.microsoft.com/office/drawing/2014/main" xmlns="" id="{FB14C9BA-F7C0-4BE4-8BB1-A1BB46E4786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38" name="Group 837">
          <a:extLst>
            <a:ext uri="{FF2B5EF4-FFF2-40B4-BE49-F238E27FC236}">
              <a16:creationId xmlns:a16="http://schemas.microsoft.com/office/drawing/2014/main" xmlns="" id="{BB2B8207-5FE1-4C1F-98C3-42CD9DB0E3E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39" name="Line 454">
            <a:extLst>
              <a:ext uri="{FF2B5EF4-FFF2-40B4-BE49-F238E27FC236}">
                <a16:creationId xmlns:a16="http://schemas.microsoft.com/office/drawing/2014/main" xmlns="" id="{E92E06B9-A59F-403C-9CDD-5847FBB3220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0" name="Line 455">
            <a:extLst>
              <a:ext uri="{FF2B5EF4-FFF2-40B4-BE49-F238E27FC236}">
                <a16:creationId xmlns:a16="http://schemas.microsoft.com/office/drawing/2014/main" xmlns="" id="{226E3390-7241-4034-8589-3D0932A80EC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1" name="Line 456">
            <a:extLst>
              <a:ext uri="{FF2B5EF4-FFF2-40B4-BE49-F238E27FC236}">
                <a16:creationId xmlns:a16="http://schemas.microsoft.com/office/drawing/2014/main" xmlns="" id="{67934834-DAF6-4B6E-AED1-152CC9FB89B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42" name="Group 841">
          <a:extLst>
            <a:ext uri="{FF2B5EF4-FFF2-40B4-BE49-F238E27FC236}">
              <a16:creationId xmlns:a16="http://schemas.microsoft.com/office/drawing/2014/main" xmlns="" id="{B82C3943-69D7-4041-A370-0E521D15A79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43" name="Line 458">
            <a:extLst>
              <a:ext uri="{FF2B5EF4-FFF2-40B4-BE49-F238E27FC236}">
                <a16:creationId xmlns:a16="http://schemas.microsoft.com/office/drawing/2014/main" xmlns="" id="{ECF3E726-FFF0-400F-9D79-FC843102327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4" name="Line 459">
            <a:extLst>
              <a:ext uri="{FF2B5EF4-FFF2-40B4-BE49-F238E27FC236}">
                <a16:creationId xmlns:a16="http://schemas.microsoft.com/office/drawing/2014/main" xmlns="" id="{7D0CCC1C-B4FD-40BE-9653-E3D2D115C16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5" name="Line 460">
            <a:extLst>
              <a:ext uri="{FF2B5EF4-FFF2-40B4-BE49-F238E27FC236}">
                <a16:creationId xmlns:a16="http://schemas.microsoft.com/office/drawing/2014/main" xmlns="" id="{5C12C2CD-25BA-4247-A9D2-B1A39ED3FD7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46" name="Group 845">
          <a:extLst>
            <a:ext uri="{FF2B5EF4-FFF2-40B4-BE49-F238E27FC236}">
              <a16:creationId xmlns:a16="http://schemas.microsoft.com/office/drawing/2014/main" xmlns="" id="{8B00CF93-A480-4CF8-8C39-E2F56E24319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47" name="Line 462">
            <a:extLst>
              <a:ext uri="{FF2B5EF4-FFF2-40B4-BE49-F238E27FC236}">
                <a16:creationId xmlns:a16="http://schemas.microsoft.com/office/drawing/2014/main" xmlns="" id="{27B8EED5-B89A-4AAB-A060-C2DD8A207D2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8" name="Line 463">
            <a:extLst>
              <a:ext uri="{FF2B5EF4-FFF2-40B4-BE49-F238E27FC236}">
                <a16:creationId xmlns:a16="http://schemas.microsoft.com/office/drawing/2014/main" xmlns="" id="{FC8EDE75-80A4-4296-82E2-480792DE568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9" name="Line 464">
            <a:extLst>
              <a:ext uri="{FF2B5EF4-FFF2-40B4-BE49-F238E27FC236}">
                <a16:creationId xmlns:a16="http://schemas.microsoft.com/office/drawing/2014/main" xmlns="" id="{5F708FB2-CFED-4E1B-9176-316B5526060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50" name="Group 849">
          <a:extLst>
            <a:ext uri="{FF2B5EF4-FFF2-40B4-BE49-F238E27FC236}">
              <a16:creationId xmlns:a16="http://schemas.microsoft.com/office/drawing/2014/main" xmlns="" id="{E52FAA03-2269-4329-8CE6-E377BFCDD9B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51" name="Line 466">
            <a:extLst>
              <a:ext uri="{FF2B5EF4-FFF2-40B4-BE49-F238E27FC236}">
                <a16:creationId xmlns:a16="http://schemas.microsoft.com/office/drawing/2014/main" xmlns="" id="{A5703B2E-D5A1-4439-9232-2B80ABA41C2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2" name="Line 467">
            <a:extLst>
              <a:ext uri="{FF2B5EF4-FFF2-40B4-BE49-F238E27FC236}">
                <a16:creationId xmlns:a16="http://schemas.microsoft.com/office/drawing/2014/main" xmlns="" id="{FC418349-8DB2-4C29-9F06-5D9E4B6C265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3" name="Line 468">
            <a:extLst>
              <a:ext uri="{FF2B5EF4-FFF2-40B4-BE49-F238E27FC236}">
                <a16:creationId xmlns:a16="http://schemas.microsoft.com/office/drawing/2014/main" xmlns="" id="{BAD20437-EEC4-4559-8555-58598AA71ED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54" name="Group 853">
          <a:extLst>
            <a:ext uri="{FF2B5EF4-FFF2-40B4-BE49-F238E27FC236}">
              <a16:creationId xmlns:a16="http://schemas.microsoft.com/office/drawing/2014/main" xmlns="" id="{BC8CE637-BDC8-412A-ABC9-D0A211F4F59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55" name="Line 470">
            <a:extLst>
              <a:ext uri="{FF2B5EF4-FFF2-40B4-BE49-F238E27FC236}">
                <a16:creationId xmlns:a16="http://schemas.microsoft.com/office/drawing/2014/main" xmlns="" id="{98158F34-E907-4396-9014-D9B9DF4BB4B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6" name="Line 471">
            <a:extLst>
              <a:ext uri="{FF2B5EF4-FFF2-40B4-BE49-F238E27FC236}">
                <a16:creationId xmlns:a16="http://schemas.microsoft.com/office/drawing/2014/main" xmlns="" id="{4D5920C3-E7BD-4E66-A114-9B40AAE58A5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7" name="Line 472">
            <a:extLst>
              <a:ext uri="{FF2B5EF4-FFF2-40B4-BE49-F238E27FC236}">
                <a16:creationId xmlns:a16="http://schemas.microsoft.com/office/drawing/2014/main" xmlns="" id="{3ED3A345-88C1-454F-B181-8A8CAE4E1D7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58" name="Group 857">
          <a:extLst>
            <a:ext uri="{FF2B5EF4-FFF2-40B4-BE49-F238E27FC236}">
              <a16:creationId xmlns:a16="http://schemas.microsoft.com/office/drawing/2014/main" xmlns="" id="{6249F88D-2C2C-46F5-9314-EC39E6B3DF0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59" name="Line 474">
            <a:extLst>
              <a:ext uri="{FF2B5EF4-FFF2-40B4-BE49-F238E27FC236}">
                <a16:creationId xmlns:a16="http://schemas.microsoft.com/office/drawing/2014/main" xmlns="" id="{4124E4EC-9E3E-407B-B583-8A69580EEDF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0" name="Line 475">
            <a:extLst>
              <a:ext uri="{FF2B5EF4-FFF2-40B4-BE49-F238E27FC236}">
                <a16:creationId xmlns:a16="http://schemas.microsoft.com/office/drawing/2014/main" xmlns="" id="{285E0C0C-1103-48F0-8513-55139CFB375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1" name="Line 476">
            <a:extLst>
              <a:ext uri="{FF2B5EF4-FFF2-40B4-BE49-F238E27FC236}">
                <a16:creationId xmlns:a16="http://schemas.microsoft.com/office/drawing/2014/main" xmlns="" id="{8421AEBF-7F72-4170-B9E3-B15599D0B7C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62" name="Group 861">
          <a:extLst>
            <a:ext uri="{FF2B5EF4-FFF2-40B4-BE49-F238E27FC236}">
              <a16:creationId xmlns:a16="http://schemas.microsoft.com/office/drawing/2014/main" xmlns="" id="{1EA0E9C8-9187-48FC-AF6C-1E60BE96C11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63" name="Line 478">
            <a:extLst>
              <a:ext uri="{FF2B5EF4-FFF2-40B4-BE49-F238E27FC236}">
                <a16:creationId xmlns:a16="http://schemas.microsoft.com/office/drawing/2014/main" xmlns="" id="{F56D7B7A-4CCA-4127-B6E5-E3D26A39B33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4" name="Line 479">
            <a:extLst>
              <a:ext uri="{FF2B5EF4-FFF2-40B4-BE49-F238E27FC236}">
                <a16:creationId xmlns:a16="http://schemas.microsoft.com/office/drawing/2014/main" xmlns="" id="{FD863DE4-5F0A-425B-81AD-36EE857DF9D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5" name="Line 480">
            <a:extLst>
              <a:ext uri="{FF2B5EF4-FFF2-40B4-BE49-F238E27FC236}">
                <a16:creationId xmlns:a16="http://schemas.microsoft.com/office/drawing/2014/main" xmlns="" id="{D0F8E743-C874-484A-A869-13857FA0505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66" name="Group 865">
          <a:extLst>
            <a:ext uri="{FF2B5EF4-FFF2-40B4-BE49-F238E27FC236}">
              <a16:creationId xmlns:a16="http://schemas.microsoft.com/office/drawing/2014/main" xmlns="" id="{93B42636-21B1-460E-AD73-FBDF15BD6F3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67" name="Line 482">
            <a:extLst>
              <a:ext uri="{FF2B5EF4-FFF2-40B4-BE49-F238E27FC236}">
                <a16:creationId xmlns:a16="http://schemas.microsoft.com/office/drawing/2014/main" xmlns="" id="{DF7FDA44-9BDC-4B31-8889-745685B0E9B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8" name="Line 483">
            <a:extLst>
              <a:ext uri="{FF2B5EF4-FFF2-40B4-BE49-F238E27FC236}">
                <a16:creationId xmlns:a16="http://schemas.microsoft.com/office/drawing/2014/main" xmlns="" id="{76C3759F-154C-4663-AF27-23DC189B944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9" name="Line 484">
            <a:extLst>
              <a:ext uri="{FF2B5EF4-FFF2-40B4-BE49-F238E27FC236}">
                <a16:creationId xmlns:a16="http://schemas.microsoft.com/office/drawing/2014/main" xmlns="" id="{3DC705CE-38A5-45FB-B968-E7C92814DB1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70" name="Group 869">
          <a:extLst>
            <a:ext uri="{FF2B5EF4-FFF2-40B4-BE49-F238E27FC236}">
              <a16:creationId xmlns:a16="http://schemas.microsoft.com/office/drawing/2014/main" xmlns="" id="{C88581B5-86BF-4422-AAF2-F843F9BC2A9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71" name="Line 486">
            <a:extLst>
              <a:ext uri="{FF2B5EF4-FFF2-40B4-BE49-F238E27FC236}">
                <a16:creationId xmlns:a16="http://schemas.microsoft.com/office/drawing/2014/main" xmlns="" id="{71B48D9D-A4FA-4F4A-A9D8-F465A0151CA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2" name="Line 487">
            <a:extLst>
              <a:ext uri="{FF2B5EF4-FFF2-40B4-BE49-F238E27FC236}">
                <a16:creationId xmlns:a16="http://schemas.microsoft.com/office/drawing/2014/main" xmlns="" id="{BCC7A045-630C-45EE-9075-D4FDEFF3BFA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3" name="Line 488">
            <a:extLst>
              <a:ext uri="{FF2B5EF4-FFF2-40B4-BE49-F238E27FC236}">
                <a16:creationId xmlns:a16="http://schemas.microsoft.com/office/drawing/2014/main" xmlns="" id="{DC5EA1AB-7689-4E89-B8A3-CA1DDCEB3B4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74" name="Group 873">
          <a:extLst>
            <a:ext uri="{FF2B5EF4-FFF2-40B4-BE49-F238E27FC236}">
              <a16:creationId xmlns:a16="http://schemas.microsoft.com/office/drawing/2014/main" xmlns="" id="{80F4A04C-2A27-4BEB-AB7A-710404338CE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75" name="Line 490">
            <a:extLst>
              <a:ext uri="{FF2B5EF4-FFF2-40B4-BE49-F238E27FC236}">
                <a16:creationId xmlns:a16="http://schemas.microsoft.com/office/drawing/2014/main" xmlns="" id="{8B7BF682-752D-42B0-8B0D-1488B45E25B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6" name="Line 491">
            <a:extLst>
              <a:ext uri="{FF2B5EF4-FFF2-40B4-BE49-F238E27FC236}">
                <a16:creationId xmlns:a16="http://schemas.microsoft.com/office/drawing/2014/main" xmlns="" id="{6F33EABC-E26A-4A82-B1E3-767B936CF39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7" name="Line 492">
            <a:extLst>
              <a:ext uri="{FF2B5EF4-FFF2-40B4-BE49-F238E27FC236}">
                <a16:creationId xmlns:a16="http://schemas.microsoft.com/office/drawing/2014/main" xmlns="" id="{AB37E0FE-F411-4C88-BD6C-7E363029882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78" name="Group 877">
          <a:extLst>
            <a:ext uri="{FF2B5EF4-FFF2-40B4-BE49-F238E27FC236}">
              <a16:creationId xmlns:a16="http://schemas.microsoft.com/office/drawing/2014/main" xmlns="" id="{8E3BB7D9-2C5A-4E8C-BB49-A8D51A379E3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79" name="Line 494">
            <a:extLst>
              <a:ext uri="{FF2B5EF4-FFF2-40B4-BE49-F238E27FC236}">
                <a16:creationId xmlns:a16="http://schemas.microsoft.com/office/drawing/2014/main" xmlns="" id="{55DC9899-DB3E-407F-95CB-F2029F14A22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0" name="Line 495">
            <a:extLst>
              <a:ext uri="{FF2B5EF4-FFF2-40B4-BE49-F238E27FC236}">
                <a16:creationId xmlns:a16="http://schemas.microsoft.com/office/drawing/2014/main" xmlns="" id="{9E23769A-A39E-416E-953E-9026D8DC95F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1" name="Line 496">
            <a:extLst>
              <a:ext uri="{FF2B5EF4-FFF2-40B4-BE49-F238E27FC236}">
                <a16:creationId xmlns:a16="http://schemas.microsoft.com/office/drawing/2014/main" xmlns="" id="{FA8360E6-95C7-4070-B81A-BA78107DBD9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82" name="Group 881">
          <a:extLst>
            <a:ext uri="{FF2B5EF4-FFF2-40B4-BE49-F238E27FC236}">
              <a16:creationId xmlns:a16="http://schemas.microsoft.com/office/drawing/2014/main" xmlns="" id="{2ADF6469-9A84-4DED-937A-F0552516D04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83" name="Line 498">
            <a:extLst>
              <a:ext uri="{FF2B5EF4-FFF2-40B4-BE49-F238E27FC236}">
                <a16:creationId xmlns:a16="http://schemas.microsoft.com/office/drawing/2014/main" xmlns="" id="{8747BFAC-A584-4A57-89DC-2436967AD13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4" name="Line 499">
            <a:extLst>
              <a:ext uri="{FF2B5EF4-FFF2-40B4-BE49-F238E27FC236}">
                <a16:creationId xmlns:a16="http://schemas.microsoft.com/office/drawing/2014/main" xmlns="" id="{EBC01E1B-9A13-4EF8-B4A8-1D5A2A4C711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" name="Line 500">
            <a:extLst>
              <a:ext uri="{FF2B5EF4-FFF2-40B4-BE49-F238E27FC236}">
                <a16:creationId xmlns:a16="http://schemas.microsoft.com/office/drawing/2014/main" xmlns="" id="{336F0958-BD70-4408-8BEE-D5F4DBECAA9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86" name="Group 885">
          <a:extLst>
            <a:ext uri="{FF2B5EF4-FFF2-40B4-BE49-F238E27FC236}">
              <a16:creationId xmlns:a16="http://schemas.microsoft.com/office/drawing/2014/main" xmlns="" id="{333684DE-2370-4ADE-917B-7F85E2DFA05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87" name="Line 502">
            <a:extLst>
              <a:ext uri="{FF2B5EF4-FFF2-40B4-BE49-F238E27FC236}">
                <a16:creationId xmlns:a16="http://schemas.microsoft.com/office/drawing/2014/main" xmlns="" id="{612A7D83-4373-4FB9-B442-0ACE965A046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8" name="Line 503">
            <a:extLst>
              <a:ext uri="{FF2B5EF4-FFF2-40B4-BE49-F238E27FC236}">
                <a16:creationId xmlns:a16="http://schemas.microsoft.com/office/drawing/2014/main" xmlns="" id="{E833C237-6297-4E6C-BB12-82F760480A5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" name="Line 504">
            <a:extLst>
              <a:ext uri="{FF2B5EF4-FFF2-40B4-BE49-F238E27FC236}">
                <a16:creationId xmlns:a16="http://schemas.microsoft.com/office/drawing/2014/main" xmlns="" id="{0740A052-FF01-433B-885B-5D63AA9E57E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90" name="Group 889">
          <a:extLst>
            <a:ext uri="{FF2B5EF4-FFF2-40B4-BE49-F238E27FC236}">
              <a16:creationId xmlns:a16="http://schemas.microsoft.com/office/drawing/2014/main" xmlns="" id="{B90A5359-FBDF-4163-A34F-604C9F24269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91" name="Line 506">
            <a:extLst>
              <a:ext uri="{FF2B5EF4-FFF2-40B4-BE49-F238E27FC236}">
                <a16:creationId xmlns:a16="http://schemas.microsoft.com/office/drawing/2014/main" xmlns="" id="{9FCF9C79-530D-43BA-B66F-37BED6CCACA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" name="Line 507">
            <a:extLst>
              <a:ext uri="{FF2B5EF4-FFF2-40B4-BE49-F238E27FC236}">
                <a16:creationId xmlns:a16="http://schemas.microsoft.com/office/drawing/2014/main" xmlns="" id="{ACB822BB-4547-4C58-BF4C-B5965154EE2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" name="Line 508">
            <a:extLst>
              <a:ext uri="{FF2B5EF4-FFF2-40B4-BE49-F238E27FC236}">
                <a16:creationId xmlns:a16="http://schemas.microsoft.com/office/drawing/2014/main" xmlns="" id="{4A870BEE-3308-42B2-9E26-A701F6ADBC4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94" name="Group 893">
          <a:extLst>
            <a:ext uri="{FF2B5EF4-FFF2-40B4-BE49-F238E27FC236}">
              <a16:creationId xmlns:a16="http://schemas.microsoft.com/office/drawing/2014/main" xmlns="" id="{ABA853C3-2DEF-4725-AFCC-7225D39B284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95" name="Line 510">
            <a:extLst>
              <a:ext uri="{FF2B5EF4-FFF2-40B4-BE49-F238E27FC236}">
                <a16:creationId xmlns:a16="http://schemas.microsoft.com/office/drawing/2014/main" xmlns="" id="{F0000406-30DB-4AA3-AE5B-D9B2BFB2D73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6" name="Line 511">
            <a:extLst>
              <a:ext uri="{FF2B5EF4-FFF2-40B4-BE49-F238E27FC236}">
                <a16:creationId xmlns:a16="http://schemas.microsoft.com/office/drawing/2014/main" xmlns="" id="{E6A8927A-1C57-4E34-A9D8-B81C21B6EE4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7" name="Line 512">
            <a:extLst>
              <a:ext uri="{FF2B5EF4-FFF2-40B4-BE49-F238E27FC236}">
                <a16:creationId xmlns:a16="http://schemas.microsoft.com/office/drawing/2014/main" xmlns="" id="{03EAACD1-EB57-4CC6-A653-BA72BC3B7A9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98" name="Group 897">
          <a:extLst>
            <a:ext uri="{FF2B5EF4-FFF2-40B4-BE49-F238E27FC236}">
              <a16:creationId xmlns:a16="http://schemas.microsoft.com/office/drawing/2014/main" xmlns="" id="{3F24470E-68A3-4C37-92FA-990AB2330F3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99" name="Line 514">
            <a:extLst>
              <a:ext uri="{FF2B5EF4-FFF2-40B4-BE49-F238E27FC236}">
                <a16:creationId xmlns:a16="http://schemas.microsoft.com/office/drawing/2014/main" xmlns="" id="{7DCEA864-13A3-4CA1-9B97-17C5145EC37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0" name="Line 515">
            <a:extLst>
              <a:ext uri="{FF2B5EF4-FFF2-40B4-BE49-F238E27FC236}">
                <a16:creationId xmlns:a16="http://schemas.microsoft.com/office/drawing/2014/main" xmlns="" id="{E963CA89-6635-4AF1-A965-04A2DFD0C62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1" name="Line 516">
            <a:extLst>
              <a:ext uri="{FF2B5EF4-FFF2-40B4-BE49-F238E27FC236}">
                <a16:creationId xmlns:a16="http://schemas.microsoft.com/office/drawing/2014/main" xmlns="" id="{56980FFF-5890-45B1-B814-6ECD15EF411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02" name="Group 901">
          <a:extLst>
            <a:ext uri="{FF2B5EF4-FFF2-40B4-BE49-F238E27FC236}">
              <a16:creationId xmlns:a16="http://schemas.microsoft.com/office/drawing/2014/main" xmlns="" id="{FBBBE872-117C-48CB-9907-13967D4359D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03" name="Line 518">
            <a:extLst>
              <a:ext uri="{FF2B5EF4-FFF2-40B4-BE49-F238E27FC236}">
                <a16:creationId xmlns:a16="http://schemas.microsoft.com/office/drawing/2014/main" xmlns="" id="{A4D03624-DED6-4B78-A66B-5F373DA2C25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4" name="Line 519">
            <a:extLst>
              <a:ext uri="{FF2B5EF4-FFF2-40B4-BE49-F238E27FC236}">
                <a16:creationId xmlns:a16="http://schemas.microsoft.com/office/drawing/2014/main" xmlns="" id="{2DC7AA57-1CEC-4E33-AF75-4DA407437F6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5" name="Line 520">
            <a:extLst>
              <a:ext uri="{FF2B5EF4-FFF2-40B4-BE49-F238E27FC236}">
                <a16:creationId xmlns:a16="http://schemas.microsoft.com/office/drawing/2014/main" xmlns="" id="{401AC526-5A99-4EDE-86FF-F0D9D7B4502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06" name="Group 905">
          <a:extLst>
            <a:ext uri="{FF2B5EF4-FFF2-40B4-BE49-F238E27FC236}">
              <a16:creationId xmlns:a16="http://schemas.microsoft.com/office/drawing/2014/main" xmlns="" id="{D68DA4C0-7CD7-4B30-B6E4-81560ED3A15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07" name="Line 522">
            <a:extLst>
              <a:ext uri="{FF2B5EF4-FFF2-40B4-BE49-F238E27FC236}">
                <a16:creationId xmlns:a16="http://schemas.microsoft.com/office/drawing/2014/main" xmlns="" id="{244D1092-84D3-4714-A6EF-17300CE1139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8" name="Line 523">
            <a:extLst>
              <a:ext uri="{FF2B5EF4-FFF2-40B4-BE49-F238E27FC236}">
                <a16:creationId xmlns:a16="http://schemas.microsoft.com/office/drawing/2014/main" xmlns="" id="{7B00DBD8-7621-43B0-85F5-130E804EE29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9" name="Line 524">
            <a:extLst>
              <a:ext uri="{FF2B5EF4-FFF2-40B4-BE49-F238E27FC236}">
                <a16:creationId xmlns:a16="http://schemas.microsoft.com/office/drawing/2014/main" xmlns="" id="{1D3F0838-C467-4891-8BE4-65B6CFCA342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10" name="Group 909">
          <a:extLst>
            <a:ext uri="{FF2B5EF4-FFF2-40B4-BE49-F238E27FC236}">
              <a16:creationId xmlns:a16="http://schemas.microsoft.com/office/drawing/2014/main" xmlns="" id="{C7B87260-F6A3-4D92-8FE8-A785B7C7058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11" name="Line 526">
            <a:extLst>
              <a:ext uri="{FF2B5EF4-FFF2-40B4-BE49-F238E27FC236}">
                <a16:creationId xmlns:a16="http://schemas.microsoft.com/office/drawing/2014/main" xmlns="" id="{7C633881-0472-46C3-9715-68A1E18753C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2" name="Line 527">
            <a:extLst>
              <a:ext uri="{FF2B5EF4-FFF2-40B4-BE49-F238E27FC236}">
                <a16:creationId xmlns:a16="http://schemas.microsoft.com/office/drawing/2014/main" xmlns="" id="{875948F5-91D1-406C-9758-180B67EFEB7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3" name="Line 528">
            <a:extLst>
              <a:ext uri="{FF2B5EF4-FFF2-40B4-BE49-F238E27FC236}">
                <a16:creationId xmlns:a16="http://schemas.microsoft.com/office/drawing/2014/main" xmlns="" id="{E1F0B6C6-9A81-4B4A-A4B6-EFAA4E36327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14" name="Group 913">
          <a:extLst>
            <a:ext uri="{FF2B5EF4-FFF2-40B4-BE49-F238E27FC236}">
              <a16:creationId xmlns:a16="http://schemas.microsoft.com/office/drawing/2014/main" xmlns="" id="{868B794D-1276-4150-A133-B8593F52AAE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15" name="Line 530">
            <a:extLst>
              <a:ext uri="{FF2B5EF4-FFF2-40B4-BE49-F238E27FC236}">
                <a16:creationId xmlns:a16="http://schemas.microsoft.com/office/drawing/2014/main" xmlns="" id="{C6038A96-E788-4A25-9FCD-3F16B275638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6" name="Line 531">
            <a:extLst>
              <a:ext uri="{FF2B5EF4-FFF2-40B4-BE49-F238E27FC236}">
                <a16:creationId xmlns:a16="http://schemas.microsoft.com/office/drawing/2014/main" xmlns="" id="{C39DADF6-D3AD-4DFA-BD31-59ABF7DF32A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7" name="Line 532">
            <a:extLst>
              <a:ext uri="{FF2B5EF4-FFF2-40B4-BE49-F238E27FC236}">
                <a16:creationId xmlns:a16="http://schemas.microsoft.com/office/drawing/2014/main" xmlns="" id="{3FE886E2-AC30-4E37-8E7D-806F51A2782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18" name="Group 917">
          <a:extLst>
            <a:ext uri="{FF2B5EF4-FFF2-40B4-BE49-F238E27FC236}">
              <a16:creationId xmlns:a16="http://schemas.microsoft.com/office/drawing/2014/main" xmlns="" id="{E95B71A2-F77A-4B60-96A6-FAE9E345614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19" name="Line 534">
            <a:extLst>
              <a:ext uri="{FF2B5EF4-FFF2-40B4-BE49-F238E27FC236}">
                <a16:creationId xmlns:a16="http://schemas.microsoft.com/office/drawing/2014/main" xmlns="" id="{95885FA8-CB14-4879-96F6-F2EC3BB0348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0" name="Line 535">
            <a:extLst>
              <a:ext uri="{FF2B5EF4-FFF2-40B4-BE49-F238E27FC236}">
                <a16:creationId xmlns:a16="http://schemas.microsoft.com/office/drawing/2014/main" xmlns="" id="{BD80A870-D642-415E-866B-1EB692AE79D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1" name="Line 536">
            <a:extLst>
              <a:ext uri="{FF2B5EF4-FFF2-40B4-BE49-F238E27FC236}">
                <a16:creationId xmlns:a16="http://schemas.microsoft.com/office/drawing/2014/main" xmlns="" id="{1B8240B2-2645-488E-9E43-42443DF92B2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22" name="Group 921">
          <a:extLst>
            <a:ext uri="{FF2B5EF4-FFF2-40B4-BE49-F238E27FC236}">
              <a16:creationId xmlns:a16="http://schemas.microsoft.com/office/drawing/2014/main" xmlns="" id="{ABC94891-3662-4192-9FC6-626CB07A733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23" name="Line 538">
            <a:extLst>
              <a:ext uri="{FF2B5EF4-FFF2-40B4-BE49-F238E27FC236}">
                <a16:creationId xmlns:a16="http://schemas.microsoft.com/office/drawing/2014/main" xmlns="" id="{83EAFF12-F560-4B21-B325-5DA8E6A3400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4" name="Line 539">
            <a:extLst>
              <a:ext uri="{FF2B5EF4-FFF2-40B4-BE49-F238E27FC236}">
                <a16:creationId xmlns:a16="http://schemas.microsoft.com/office/drawing/2014/main" xmlns="" id="{02FCB4E5-057E-41F2-9128-3B570AA0069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5" name="Line 540">
            <a:extLst>
              <a:ext uri="{FF2B5EF4-FFF2-40B4-BE49-F238E27FC236}">
                <a16:creationId xmlns:a16="http://schemas.microsoft.com/office/drawing/2014/main" xmlns="" id="{8112B1FF-993F-4A85-B518-09C1E55B779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26" name="Group 925">
          <a:extLst>
            <a:ext uri="{FF2B5EF4-FFF2-40B4-BE49-F238E27FC236}">
              <a16:creationId xmlns:a16="http://schemas.microsoft.com/office/drawing/2014/main" xmlns="" id="{7473D853-D41B-48ED-BBC2-EF780741447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27" name="Line 542">
            <a:extLst>
              <a:ext uri="{FF2B5EF4-FFF2-40B4-BE49-F238E27FC236}">
                <a16:creationId xmlns:a16="http://schemas.microsoft.com/office/drawing/2014/main" xmlns="" id="{09EE9C21-7BC5-42F4-80DB-F2E884EF22D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8" name="Line 543">
            <a:extLst>
              <a:ext uri="{FF2B5EF4-FFF2-40B4-BE49-F238E27FC236}">
                <a16:creationId xmlns:a16="http://schemas.microsoft.com/office/drawing/2014/main" xmlns="" id="{00D48263-759D-4301-AD69-0CF2B445B65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9" name="Line 544">
            <a:extLst>
              <a:ext uri="{FF2B5EF4-FFF2-40B4-BE49-F238E27FC236}">
                <a16:creationId xmlns:a16="http://schemas.microsoft.com/office/drawing/2014/main" xmlns="" id="{DEFA6A3C-8D6E-48DA-A044-5CCC83F4D1E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30" name="Group 929">
          <a:extLst>
            <a:ext uri="{FF2B5EF4-FFF2-40B4-BE49-F238E27FC236}">
              <a16:creationId xmlns:a16="http://schemas.microsoft.com/office/drawing/2014/main" xmlns="" id="{384618D8-42A1-46E6-9C48-681E55768C0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31" name="Line 546">
            <a:extLst>
              <a:ext uri="{FF2B5EF4-FFF2-40B4-BE49-F238E27FC236}">
                <a16:creationId xmlns:a16="http://schemas.microsoft.com/office/drawing/2014/main" xmlns="" id="{5845AA57-052D-4573-967A-26227EAC2C5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2" name="Line 547">
            <a:extLst>
              <a:ext uri="{FF2B5EF4-FFF2-40B4-BE49-F238E27FC236}">
                <a16:creationId xmlns:a16="http://schemas.microsoft.com/office/drawing/2014/main" xmlns="" id="{31F11241-56BD-4746-9C9F-2DB947E1BAF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3" name="Line 548">
            <a:extLst>
              <a:ext uri="{FF2B5EF4-FFF2-40B4-BE49-F238E27FC236}">
                <a16:creationId xmlns:a16="http://schemas.microsoft.com/office/drawing/2014/main" xmlns="" id="{51FCD407-7014-4970-8C87-0043DEC5282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34" name="Group 933">
          <a:extLst>
            <a:ext uri="{FF2B5EF4-FFF2-40B4-BE49-F238E27FC236}">
              <a16:creationId xmlns:a16="http://schemas.microsoft.com/office/drawing/2014/main" xmlns="" id="{5255D903-C7C7-44A3-B956-239EC32616A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35" name="Line 550">
            <a:extLst>
              <a:ext uri="{FF2B5EF4-FFF2-40B4-BE49-F238E27FC236}">
                <a16:creationId xmlns:a16="http://schemas.microsoft.com/office/drawing/2014/main" xmlns="" id="{E9373455-C8E1-44D9-8DEF-558A994E9DD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6" name="Line 551">
            <a:extLst>
              <a:ext uri="{FF2B5EF4-FFF2-40B4-BE49-F238E27FC236}">
                <a16:creationId xmlns:a16="http://schemas.microsoft.com/office/drawing/2014/main" xmlns="" id="{32D7D879-C918-4E3A-B45E-B86A643C46B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7" name="Line 552">
            <a:extLst>
              <a:ext uri="{FF2B5EF4-FFF2-40B4-BE49-F238E27FC236}">
                <a16:creationId xmlns:a16="http://schemas.microsoft.com/office/drawing/2014/main" xmlns="" id="{56B91E5A-5A7C-4196-B296-DCA5F7EF898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38" name="Group 937">
          <a:extLst>
            <a:ext uri="{FF2B5EF4-FFF2-40B4-BE49-F238E27FC236}">
              <a16:creationId xmlns:a16="http://schemas.microsoft.com/office/drawing/2014/main" xmlns="" id="{5668FAD6-4AA0-4839-9125-ED56CE72601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39" name="Line 554">
            <a:extLst>
              <a:ext uri="{FF2B5EF4-FFF2-40B4-BE49-F238E27FC236}">
                <a16:creationId xmlns:a16="http://schemas.microsoft.com/office/drawing/2014/main" xmlns="" id="{AD37C4E2-D1E4-4827-AA8D-A30990DF805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0" name="Line 555">
            <a:extLst>
              <a:ext uri="{FF2B5EF4-FFF2-40B4-BE49-F238E27FC236}">
                <a16:creationId xmlns:a16="http://schemas.microsoft.com/office/drawing/2014/main" xmlns="" id="{11296DE2-E918-4E52-A59D-08AD2E3C372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1" name="Line 556">
            <a:extLst>
              <a:ext uri="{FF2B5EF4-FFF2-40B4-BE49-F238E27FC236}">
                <a16:creationId xmlns:a16="http://schemas.microsoft.com/office/drawing/2014/main" xmlns="" id="{BF3F64EE-6068-4F4B-9534-14256669B61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42" name="Group 941">
          <a:extLst>
            <a:ext uri="{FF2B5EF4-FFF2-40B4-BE49-F238E27FC236}">
              <a16:creationId xmlns:a16="http://schemas.microsoft.com/office/drawing/2014/main" xmlns="" id="{5C7C5578-12FE-4CA2-90A5-42DDF5B6296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43" name="Line 558">
            <a:extLst>
              <a:ext uri="{FF2B5EF4-FFF2-40B4-BE49-F238E27FC236}">
                <a16:creationId xmlns:a16="http://schemas.microsoft.com/office/drawing/2014/main" xmlns="" id="{A05D6D2F-1075-4B9B-90EF-8857D02EF1C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4" name="Line 559">
            <a:extLst>
              <a:ext uri="{FF2B5EF4-FFF2-40B4-BE49-F238E27FC236}">
                <a16:creationId xmlns:a16="http://schemas.microsoft.com/office/drawing/2014/main" xmlns="" id="{EC5183EB-C27E-4638-9FA9-6D3D64B7FAC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5" name="Line 560">
            <a:extLst>
              <a:ext uri="{FF2B5EF4-FFF2-40B4-BE49-F238E27FC236}">
                <a16:creationId xmlns:a16="http://schemas.microsoft.com/office/drawing/2014/main" xmlns="" id="{D7A49F44-DF39-4A3E-9CD2-B7D0FD26F9C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46" name="Group 945">
          <a:extLst>
            <a:ext uri="{FF2B5EF4-FFF2-40B4-BE49-F238E27FC236}">
              <a16:creationId xmlns:a16="http://schemas.microsoft.com/office/drawing/2014/main" xmlns="" id="{8A06AF9C-DAFD-4246-AD24-A52DBDC056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47" name="Line 562">
            <a:extLst>
              <a:ext uri="{FF2B5EF4-FFF2-40B4-BE49-F238E27FC236}">
                <a16:creationId xmlns:a16="http://schemas.microsoft.com/office/drawing/2014/main" xmlns="" id="{85187CB4-5B18-41D6-AFAB-EF2F8AF3400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8" name="Line 563">
            <a:extLst>
              <a:ext uri="{FF2B5EF4-FFF2-40B4-BE49-F238E27FC236}">
                <a16:creationId xmlns:a16="http://schemas.microsoft.com/office/drawing/2014/main" xmlns="" id="{9B10F9F1-A750-4B20-890F-63591860E27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9" name="Line 564">
            <a:extLst>
              <a:ext uri="{FF2B5EF4-FFF2-40B4-BE49-F238E27FC236}">
                <a16:creationId xmlns:a16="http://schemas.microsoft.com/office/drawing/2014/main" xmlns="" id="{CF1AD1CB-810C-4B58-99CF-3E42A59CF30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50" name="Group 949">
          <a:extLst>
            <a:ext uri="{FF2B5EF4-FFF2-40B4-BE49-F238E27FC236}">
              <a16:creationId xmlns:a16="http://schemas.microsoft.com/office/drawing/2014/main" xmlns="" id="{EE90EF9F-AB3A-4F2A-8DBE-9DF0326B4E2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51" name="Line 566">
            <a:extLst>
              <a:ext uri="{FF2B5EF4-FFF2-40B4-BE49-F238E27FC236}">
                <a16:creationId xmlns:a16="http://schemas.microsoft.com/office/drawing/2014/main" xmlns="" id="{5E9D3BD7-51F9-4051-A4E2-E3128D98361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2" name="Line 567">
            <a:extLst>
              <a:ext uri="{FF2B5EF4-FFF2-40B4-BE49-F238E27FC236}">
                <a16:creationId xmlns:a16="http://schemas.microsoft.com/office/drawing/2014/main" xmlns="" id="{D6B7CD35-F3AF-47D6-8B30-871910A03D4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3" name="Line 568">
            <a:extLst>
              <a:ext uri="{FF2B5EF4-FFF2-40B4-BE49-F238E27FC236}">
                <a16:creationId xmlns:a16="http://schemas.microsoft.com/office/drawing/2014/main" xmlns="" id="{9FE5B52B-6FE2-44CC-8E16-518E229C7AF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54" name="Group 953">
          <a:extLst>
            <a:ext uri="{FF2B5EF4-FFF2-40B4-BE49-F238E27FC236}">
              <a16:creationId xmlns:a16="http://schemas.microsoft.com/office/drawing/2014/main" xmlns="" id="{E94613F6-8989-43A5-B52E-1C26CC462B8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55" name="Line 570">
            <a:extLst>
              <a:ext uri="{FF2B5EF4-FFF2-40B4-BE49-F238E27FC236}">
                <a16:creationId xmlns:a16="http://schemas.microsoft.com/office/drawing/2014/main" xmlns="" id="{AAB914AA-3340-4FF3-8560-345B1F11837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6" name="Line 571">
            <a:extLst>
              <a:ext uri="{FF2B5EF4-FFF2-40B4-BE49-F238E27FC236}">
                <a16:creationId xmlns:a16="http://schemas.microsoft.com/office/drawing/2014/main" xmlns="" id="{5CC22F1A-4F61-4F12-9213-B608C992088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7" name="Line 572">
            <a:extLst>
              <a:ext uri="{FF2B5EF4-FFF2-40B4-BE49-F238E27FC236}">
                <a16:creationId xmlns:a16="http://schemas.microsoft.com/office/drawing/2014/main" xmlns="" id="{029EA52A-2C2C-4D35-B627-D6484C398EF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58" name="Group 957">
          <a:extLst>
            <a:ext uri="{FF2B5EF4-FFF2-40B4-BE49-F238E27FC236}">
              <a16:creationId xmlns:a16="http://schemas.microsoft.com/office/drawing/2014/main" xmlns="" id="{A5FA2D8B-2035-4703-863B-7672CE1C7FA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59" name="Line 574">
            <a:extLst>
              <a:ext uri="{FF2B5EF4-FFF2-40B4-BE49-F238E27FC236}">
                <a16:creationId xmlns:a16="http://schemas.microsoft.com/office/drawing/2014/main" xmlns="" id="{A9DBBC31-D688-4E15-A6E9-5B2132817B3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0" name="Line 575">
            <a:extLst>
              <a:ext uri="{FF2B5EF4-FFF2-40B4-BE49-F238E27FC236}">
                <a16:creationId xmlns:a16="http://schemas.microsoft.com/office/drawing/2014/main" xmlns="" id="{B0D4306C-2F66-4C3A-B84E-00160AF426C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1" name="Line 576">
            <a:extLst>
              <a:ext uri="{FF2B5EF4-FFF2-40B4-BE49-F238E27FC236}">
                <a16:creationId xmlns:a16="http://schemas.microsoft.com/office/drawing/2014/main" xmlns="" id="{37109C88-22FA-4869-AFAA-DF513934D9B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" name="Group 385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" name="Line 386">
            <a:extLst>
              <a:ext uri="{FF2B5EF4-FFF2-40B4-BE49-F238E27FC236}">
                <a16:creationId xmlns:a16="http://schemas.microsoft.com/office/drawing/2014/main" xmlns="" id="{00000000-0008-0000-0500-00000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87">
            <a:extLst>
              <a:ext uri="{FF2B5EF4-FFF2-40B4-BE49-F238E27FC236}">
                <a16:creationId xmlns:a16="http://schemas.microsoft.com/office/drawing/2014/main" xmlns="" id="{00000000-0008-0000-05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388">
            <a:extLst>
              <a:ext uri="{FF2B5EF4-FFF2-40B4-BE49-F238E27FC236}">
                <a16:creationId xmlns:a16="http://schemas.microsoft.com/office/drawing/2014/main" xmlns="" id="{00000000-0008-0000-05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" name="Group 389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" name="Line 390">
            <a:extLst>
              <a:ext uri="{FF2B5EF4-FFF2-40B4-BE49-F238E27FC236}">
                <a16:creationId xmlns:a16="http://schemas.microsoft.com/office/drawing/2014/main" xmlns="" id="{00000000-0008-0000-05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391">
            <a:extLst>
              <a:ext uri="{FF2B5EF4-FFF2-40B4-BE49-F238E27FC236}">
                <a16:creationId xmlns:a16="http://schemas.microsoft.com/office/drawing/2014/main" xmlns="" id="{00000000-0008-0000-05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92">
            <a:extLst>
              <a:ext uri="{FF2B5EF4-FFF2-40B4-BE49-F238E27FC236}">
                <a16:creationId xmlns:a16="http://schemas.microsoft.com/office/drawing/2014/main" xmlns="" id="{00000000-0008-0000-05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" name="Group 393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" name="Line 394">
            <a:extLst>
              <a:ext uri="{FF2B5EF4-FFF2-40B4-BE49-F238E27FC236}">
                <a16:creationId xmlns:a16="http://schemas.microsoft.com/office/drawing/2014/main" xmlns="" id="{00000000-0008-0000-05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395">
            <a:extLst>
              <a:ext uri="{FF2B5EF4-FFF2-40B4-BE49-F238E27FC236}">
                <a16:creationId xmlns:a16="http://schemas.microsoft.com/office/drawing/2014/main" xmlns="" id="{00000000-0008-0000-05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396">
            <a:extLst>
              <a:ext uri="{FF2B5EF4-FFF2-40B4-BE49-F238E27FC236}">
                <a16:creationId xmlns:a16="http://schemas.microsoft.com/office/drawing/2014/main" xmlns="" id="{00000000-0008-0000-05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" name="Group 397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5" name="Line 398">
            <a:extLst>
              <a:ext uri="{FF2B5EF4-FFF2-40B4-BE49-F238E27FC236}">
                <a16:creationId xmlns:a16="http://schemas.microsoft.com/office/drawing/2014/main" xmlns="" id="{00000000-0008-0000-05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399">
            <a:extLst>
              <a:ext uri="{FF2B5EF4-FFF2-40B4-BE49-F238E27FC236}">
                <a16:creationId xmlns:a16="http://schemas.microsoft.com/office/drawing/2014/main" xmlns="" id="{00000000-0008-0000-0500-00001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Line 400">
            <a:extLst>
              <a:ext uri="{FF2B5EF4-FFF2-40B4-BE49-F238E27FC236}">
                <a16:creationId xmlns:a16="http://schemas.microsoft.com/office/drawing/2014/main" xmlns="" id="{00000000-0008-0000-0500-00001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8" name="Group 401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9" name="Line 402">
            <a:extLst>
              <a:ext uri="{FF2B5EF4-FFF2-40B4-BE49-F238E27FC236}">
                <a16:creationId xmlns:a16="http://schemas.microsoft.com/office/drawing/2014/main" xmlns="" id="{00000000-0008-0000-05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403">
            <a:extLst>
              <a:ext uri="{FF2B5EF4-FFF2-40B4-BE49-F238E27FC236}">
                <a16:creationId xmlns:a16="http://schemas.microsoft.com/office/drawing/2014/main" xmlns="" id="{00000000-0008-0000-05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404">
            <a:extLst>
              <a:ext uri="{FF2B5EF4-FFF2-40B4-BE49-F238E27FC236}">
                <a16:creationId xmlns:a16="http://schemas.microsoft.com/office/drawing/2014/main" xmlns="" id="{00000000-0008-0000-05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2" name="Group 405">
          <a:extLst>
            <a:ext uri="{FF2B5EF4-FFF2-40B4-BE49-F238E27FC236}">
              <a16:creationId xmlns:a16="http://schemas.microsoft.com/office/drawing/2014/main" xmlns="" id="{00000000-0008-0000-0500-00001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3" name="Line 406">
            <a:extLst>
              <a:ext uri="{FF2B5EF4-FFF2-40B4-BE49-F238E27FC236}">
                <a16:creationId xmlns:a16="http://schemas.microsoft.com/office/drawing/2014/main" xmlns="" id="{00000000-0008-0000-0500-00001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407">
            <a:extLst>
              <a:ext uri="{FF2B5EF4-FFF2-40B4-BE49-F238E27FC236}">
                <a16:creationId xmlns:a16="http://schemas.microsoft.com/office/drawing/2014/main" xmlns="" id="{00000000-0008-0000-0500-00001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408">
            <a:extLst>
              <a:ext uri="{FF2B5EF4-FFF2-40B4-BE49-F238E27FC236}">
                <a16:creationId xmlns:a16="http://schemas.microsoft.com/office/drawing/2014/main" xmlns="" id="{00000000-0008-0000-05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6" name="Group 409">
          <a:extLst>
            <a:ext uri="{FF2B5EF4-FFF2-40B4-BE49-F238E27FC236}">
              <a16:creationId xmlns:a16="http://schemas.microsoft.com/office/drawing/2014/main" xmlns="" id="{00000000-0008-0000-0500-00001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7" name="Line 410">
            <a:extLst>
              <a:ext uri="{FF2B5EF4-FFF2-40B4-BE49-F238E27FC236}">
                <a16:creationId xmlns:a16="http://schemas.microsoft.com/office/drawing/2014/main" xmlns="" id="{00000000-0008-0000-05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411">
            <a:extLst>
              <a:ext uri="{FF2B5EF4-FFF2-40B4-BE49-F238E27FC236}">
                <a16:creationId xmlns:a16="http://schemas.microsoft.com/office/drawing/2014/main" xmlns="" id="{00000000-0008-0000-05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412">
            <a:extLst>
              <a:ext uri="{FF2B5EF4-FFF2-40B4-BE49-F238E27FC236}">
                <a16:creationId xmlns:a16="http://schemas.microsoft.com/office/drawing/2014/main" xmlns="" id="{00000000-0008-0000-0500-00001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0" name="Group 413">
          <a:extLst>
            <a:ext uri="{FF2B5EF4-FFF2-40B4-BE49-F238E27FC236}">
              <a16:creationId xmlns:a16="http://schemas.microsoft.com/office/drawing/2014/main" xmlns="" id="{00000000-0008-0000-0500-00001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1" name="Line 414">
            <a:extLst>
              <a:ext uri="{FF2B5EF4-FFF2-40B4-BE49-F238E27FC236}">
                <a16:creationId xmlns:a16="http://schemas.microsoft.com/office/drawing/2014/main" xmlns="" id="{00000000-0008-0000-05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415">
            <a:extLst>
              <a:ext uri="{FF2B5EF4-FFF2-40B4-BE49-F238E27FC236}">
                <a16:creationId xmlns:a16="http://schemas.microsoft.com/office/drawing/2014/main" xmlns="" id="{00000000-0008-0000-05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416">
            <a:extLst>
              <a:ext uri="{FF2B5EF4-FFF2-40B4-BE49-F238E27FC236}">
                <a16:creationId xmlns:a16="http://schemas.microsoft.com/office/drawing/2014/main" xmlns="" id="{00000000-0008-0000-0500-00002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4" name="Group 417">
          <a:extLst>
            <a:ext uri="{FF2B5EF4-FFF2-40B4-BE49-F238E27FC236}">
              <a16:creationId xmlns:a16="http://schemas.microsoft.com/office/drawing/2014/main" xmlns="" id="{00000000-0008-0000-0500-00002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5" name="Line 418">
            <a:extLst>
              <a:ext uri="{FF2B5EF4-FFF2-40B4-BE49-F238E27FC236}">
                <a16:creationId xmlns:a16="http://schemas.microsoft.com/office/drawing/2014/main" xmlns="" id="{00000000-0008-0000-05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Line 419">
            <a:extLst>
              <a:ext uri="{FF2B5EF4-FFF2-40B4-BE49-F238E27FC236}">
                <a16:creationId xmlns:a16="http://schemas.microsoft.com/office/drawing/2014/main" xmlns="" id="{00000000-0008-0000-0500-00002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420">
            <a:extLst>
              <a:ext uri="{FF2B5EF4-FFF2-40B4-BE49-F238E27FC236}">
                <a16:creationId xmlns:a16="http://schemas.microsoft.com/office/drawing/2014/main" xmlns="" id="{00000000-0008-0000-0500-00002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8" name="Group 421">
          <a:extLst>
            <a:ext uri="{FF2B5EF4-FFF2-40B4-BE49-F238E27FC236}">
              <a16:creationId xmlns:a16="http://schemas.microsoft.com/office/drawing/2014/main" xmlns="" id="{00000000-0008-0000-0500-00002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9" name="Line 422">
            <a:extLst>
              <a:ext uri="{FF2B5EF4-FFF2-40B4-BE49-F238E27FC236}">
                <a16:creationId xmlns:a16="http://schemas.microsoft.com/office/drawing/2014/main" xmlns="" id="{00000000-0008-0000-05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423">
            <a:extLst>
              <a:ext uri="{FF2B5EF4-FFF2-40B4-BE49-F238E27FC236}">
                <a16:creationId xmlns:a16="http://schemas.microsoft.com/office/drawing/2014/main" xmlns="" id="{00000000-0008-0000-05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Line 424">
            <a:extLst>
              <a:ext uri="{FF2B5EF4-FFF2-40B4-BE49-F238E27FC236}">
                <a16:creationId xmlns:a16="http://schemas.microsoft.com/office/drawing/2014/main" xmlns="" id="{00000000-0008-0000-0500-00002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2" name="Group 425">
          <a:extLst>
            <a:ext uri="{FF2B5EF4-FFF2-40B4-BE49-F238E27FC236}">
              <a16:creationId xmlns:a16="http://schemas.microsoft.com/office/drawing/2014/main" xmlns="" id="{00000000-0008-0000-0500-00002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3" name="Line 426">
            <a:extLst>
              <a:ext uri="{FF2B5EF4-FFF2-40B4-BE49-F238E27FC236}">
                <a16:creationId xmlns:a16="http://schemas.microsoft.com/office/drawing/2014/main" xmlns="" id="{00000000-0008-0000-0500-00002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" name="Line 427">
            <a:extLst>
              <a:ext uri="{FF2B5EF4-FFF2-40B4-BE49-F238E27FC236}">
                <a16:creationId xmlns:a16="http://schemas.microsoft.com/office/drawing/2014/main" xmlns="" id="{00000000-0008-0000-0500-00002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Line 428">
            <a:extLst>
              <a:ext uri="{FF2B5EF4-FFF2-40B4-BE49-F238E27FC236}">
                <a16:creationId xmlns:a16="http://schemas.microsoft.com/office/drawing/2014/main" xmlns="" id="{00000000-0008-0000-0500-00002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6" name="Group 429">
          <a:extLst>
            <a:ext uri="{FF2B5EF4-FFF2-40B4-BE49-F238E27FC236}">
              <a16:creationId xmlns:a16="http://schemas.microsoft.com/office/drawing/2014/main" xmlns="" id="{00000000-0008-0000-0500-00002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7" name="Line 430">
            <a:extLst>
              <a:ext uri="{FF2B5EF4-FFF2-40B4-BE49-F238E27FC236}">
                <a16:creationId xmlns:a16="http://schemas.microsoft.com/office/drawing/2014/main" xmlns="" id="{00000000-0008-0000-0500-00002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" name="Line 431">
            <a:extLst>
              <a:ext uri="{FF2B5EF4-FFF2-40B4-BE49-F238E27FC236}">
                <a16:creationId xmlns:a16="http://schemas.microsoft.com/office/drawing/2014/main" xmlns="" id="{00000000-0008-0000-0500-00003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Line 432">
            <a:extLst>
              <a:ext uri="{FF2B5EF4-FFF2-40B4-BE49-F238E27FC236}">
                <a16:creationId xmlns:a16="http://schemas.microsoft.com/office/drawing/2014/main" xmlns="" id="{00000000-0008-0000-0500-00003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0" name="Group 433">
          <a:extLst>
            <a:ext uri="{FF2B5EF4-FFF2-40B4-BE49-F238E27FC236}">
              <a16:creationId xmlns:a16="http://schemas.microsoft.com/office/drawing/2014/main" xmlns="" id="{00000000-0008-0000-0500-00003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1" name="Line 434">
            <a:extLst>
              <a:ext uri="{FF2B5EF4-FFF2-40B4-BE49-F238E27FC236}">
                <a16:creationId xmlns:a16="http://schemas.microsoft.com/office/drawing/2014/main" xmlns="" id="{00000000-0008-0000-0500-00003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" name="Line 435">
            <a:extLst>
              <a:ext uri="{FF2B5EF4-FFF2-40B4-BE49-F238E27FC236}">
                <a16:creationId xmlns:a16="http://schemas.microsoft.com/office/drawing/2014/main" xmlns="" id="{00000000-0008-0000-0500-00003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Line 436">
            <a:extLst>
              <a:ext uri="{FF2B5EF4-FFF2-40B4-BE49-F238E27FC236}">
                <a16:creationId xmlns:a16="http://schemas.microsoft.com/office/drawing/2014/main" xmlns="" id="{00000000-0008-0000-0500-00003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4" name="Group 437">
          <a:extLst>
            <a:ext uri="{FF2B5EF4-FFF2-40B4-BE49-F238E27FC236}">
              <a16:creationId xmlns:a16="http://schemas.microsoft.com/office/drawing/2014/main" xmlns="" id="{00000000-0008-0000-0500-00003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5" name="Line 438">
            <a:extLst>
              <a:ext uri="{FF2B5EF4-FFF2-40B4-BE49-F238E27FC236}">
                <a16:creationId xmlns:a16="http://schemas.microsoft.com/office/drawing/2014/main" xmlns="" id="{00000000-0008-0000-0500-00003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" name="Line 439">
            <a:extLst>
              <a:ext uri="{FF2B5EF4-FFF2-40B4-BE49-F238E27FC236}">
                <a16:creationId xmlns:a16="http://schemas.microsoft.com/office/drawing/2014/main" xmlns="" id="{00000000-0008-0000-0500-00003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" name="Line 440">
            <a:extLst>
              <a:ext uri="{FF2B5EF4-FFF2-40B4-BE49-F238E27FC236}">
                <a16:creationId xmlns:a16="http://schemas.microsoft.com/office/drawing/2014/main" xmlns="" id="{00000000-0008-0000-0500-00003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8" name="Group 441">
          <a:extLst>
            <a:ext uri="{FF2B5EF4-FFF2-40B4-BE49-F238E27FC236}">
              <a16:creationId xmlns:a16="http://schemas.microsoft.com/office/drawing/2014/main" xmlns="" id="{00000000-0008-0000-0500-00003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9" name="Line 442">
            <a:extLst>
              <a:ext uri="{FF2B5EF4-FFF2-40B4-BE49-F238E27FC236}">
                <a16:creationId xmlns:a16="http://schemas.microsoft.com/office/drawing/2014/main" xmlns="" id="{00000000-0008-0000-0500-00003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" name="Line 443">
            <a:extLst>
              <a:ext uri="{FF2B5EF4-FFF2-40B4-BE49-F238E27FC236}">
                <a16:creationId xmlns:a16="http://schemas.microsoft.com/office/drawing/2014/main" xmlns="" id="{00000000-0008-0000-0500-00003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Line 444">
            <a:extLst>
              <a:ext uri="{FF2B5EF4-FFF2-40B4-BE49-F238E27FC236}">
                <a16:creationId xmlns:a16="http://schemas.microsoft.com/office/drawing/2014/main" xmlns="" id="{00000000-0008-0000-0500-00003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2" name="Group 445">
          <a:extLst>
            <a:ext uri="{FF2B5EF4-FFF2-40B4-BE49-F238E27FC236}">
              <a16:creationId xmlns:a16="http://schemas.microsoft.com/office/drawing/2014/main" xmlns="" id="{00000000-0008-0000-0500-00003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3" name="Line 446">
            <a:extLst>
              <a:ext uri="{FF2B5EF4-FFF2-40B4-BE49-F238E27FC236}">
                <a16:creationId xmlns:a16="http://schemas.microsoft.com/office/drawing/2014/main" xmlns="" id="{00000000-0008-0000-0500-00003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Line 447">
            <a:extLst>
              <a:ext uri="{FF2B5EF4-FFF2-40B4-BE49-F238E27FC236}">
                <a16:creationId xmlns:a16="http://schemas.microsoft.com/office/drawing/2014/main" xmlns="" id="{00000000-0008-0000-0500-00004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" name="Line 448">
            <a:extLst>
              <a:ext uri="{FF2B5EF4-FFF2-40B4-BE49-F238E27FC236}">
                <a16:creationId xmlns:a16="http://schemas.microsoft.com/office/drawing/2014/main" xmlns="" id="{00000000-0008-0000-0500-00004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6" name="Group 449">
          <a:extLst>
            <a:ext uri="{FF2B5EF4-FFF2-40B4-BE49-F238E27FC236}">
              <a16:creationId xmlns:a16="http://schemas.microsoft.com/office/drawing/2014/main" xmlns="" id="{00000000-0008-0000-0500-00004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7" name="Line 450">
            <a:extLst>
              <a:ext uri="{FF2B5EF4-FFF2-40B4-BE49-F238E27FC236}">
                <a16:creationId xmlns:a16="http://schemas.microsoft.com/office/drawing/2014/main" xmlns="" id="{00000000-0008-0000-0500-00004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" name="Line 451">
            <a:extLst>
              <a:ext uri="{FF2B5EF4-FFF2-40B4-BE49-F238E27FC236}">
                <a16:creationId xmlns:a16="http://schemas.microsoft.com/office/drawing/2014/main" xmlns="" id="{00000000-0008-0000-0500-00004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" name="Line 452">
            <a:extLst>
              <a:ext uri="{FF2B5EF4-FFF2-40B4-BE49-F238E27FC236}">
                <a16:creationId xmlns:a16="http://schemas.microsoft.com/office/drawing/2014/main" xmlns="" id="{00000000-0008-0000-0500-00004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0" name="Group 453">
          <a:extLst>
            <a:ext uri="{FF2B5EF4-FFF2-40B4-BE49-F238E27FC236}">
              <a16:creationId xmlns:a16="http://schemas.microsoft.com/office/drawing/2014/main" xmlns="" id="{00000000-0008-0000-0500-00004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1" name="Line 454">
            <a:extLst>
              <a:ext uri="{FF2B5EF4-FFF2-40B4-BE49-F238E27FC236}">
                <a16:creationId xmlns:a16="http://schemas.microsoft.com/office/drawing/2014/main" xmlns="" id="{00000000-0008-0000-0500-00004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" name="Line 455">
            <a:extLst>
              <a:ext uri="{FF2B5EF4-FFF2-40B4-BE49-F238E27FC236}">
                <a16:creationId xmlns:a16="http://schemas.microsoft.com/office/drawing/2014/main" xmlns="" id="{00000000-0008-0000-0500-00004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" name="Line 456">
            <a:extLst>
              <a:ext uri="{FF2B5EF4-FFF2-40B4-BE49-F238E27FC236}">
                <a16:creationId xmlns:a16="http://schemas.microsoft.com/office/drawing/2014/main" xmlns="" id="{00000000-0008-0000-0500-00004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4" name="Group 457">
          <a:extLst>
            <a:ext uri="{FF2B5EF4-FFF2-40B4-BE49-F238E27FC236}">
              <a16:creationId xmlns:a16="http://schemas.microsoft.com/office/drawing/2014/main" xmlns="" id="{00000000-0008-0000-0500-00004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5" name="Line 458">
            <a:extLst>
              <a:ext uri="{FF2B5EF4-FFF2-40B4-BE49-F238E27FC236}">
                <a16:creationId xmlns:a16="http://schemas.microsoft.com/office/drawing/2014/main" xmlns="" id="{00000000-0008-0000-0500-00004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" name="Line 459">
            <a:extLst>
              <a:ext uri="{FF2B5EF4-FFF2-40B4-BE49-F238E27FC236}">
                <a16:creationId xmlns:a16="http://schemas.microsoft.com/office/drawing/2014/main" xmlns="" id="{00000000-0008-0000-0500-00004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" name="Line 460">
            <a:extLst>
              <a:ext uri="{FF2B5EF4-FFF2-40B4-BE49-F238E27FC236}">
                <a16:creationId xmlns:a16="http://schemas.microsoft.com/office/drawing/2014/main" xmlns="" id="{00000000-0008-0000-0500-00004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8" name="Group 461">
          <a:extLst>
            <a:ext uri="{FF2B5EF4-FFF2-40B4-BE49-F238E27FC236}">
              <a16:creationId xmlns:a16="http://schemas.microsoft.com/office/drawing/2014/main" xmlns="" id="{00000000-0008-0000-0500-00004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9" name="Line 462">
            <a:extLst>
              <a:ext uri="{FF2B5EF4-FFF2-40B4-BE49-F238E27FC236}">
                <a16:creationId xmlns:a16="http://schemas.microsoft.com/office/drawing/2014/main" xmlns="" id="{00000000-0008-0000-0500-00004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" name="Line 463">
            <a:extLst>
              <a:ext uri="{FF2B5EF4-FFF2-40B4-BE49-F238E27FC236}">
                <a16:creationId xmlns:a16="http://schemas.microsoft.com/office/drawing/2014/main" xmlns="" id="{00000000-0008-0000-0500-00005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" name="Line 464">
            <a:extLst>
              <a:ext uri="{FF2B5EF4-FFF2-40B4-BE49-F238E27FC236}">
                <a16:creationId xmlns:a16="http://schemas.microsoft.com/office/drawing/2014/main" xmlns="" id="{00000000-0008-0000-0500-00005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2" name="Group 465">
          <a:extLst>
            <a:ext uri="{FF2B5EF4-FFF2-40B4-BE49-F238E27FC236}">
              <a16:creationId xmlns:a16="http://schemas.microsoft.com/office/drawing/2014/main" xmlns="" id="{00000000-0008-0000-0500-00005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3" name="Line 466">
            <a:extLst>
              <a:ext uri="{FF2B5EF4-FFF2-40B4-BE49-F238E27FC236}">
                <a16:creationId xmlns:a16="http://schemas.microsoft.com/office/drawing/2014/main" xmlns="" id="{00000000-0008-0000-0500-00005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" name="Line 467">
            <a:extLst>
              <a:ext uri="{FF2B5EF4-FFF2-40B4-BE49-F238E27FC236}">
                <a16:creationId xmlns:a16="http://schemas.microsoft.com/office/drawing/2014/main" xmlns="" id="{00000000-0008-0000-0500-00005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" name="Line 468">
            <a:extLst>
              <a:ext uri="{FF2B5EF4-FFF2-40B4-BE49-F238E27FC236}">
                <a16:creationId xmlns:a16="http://schemas.microsoft.com/office/drawing/2014/main" xmlns="" id="{00000000-0008-0000-0500-00005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6" name="Group 469">
          <a:extLst>
            <a:ext uri="{FF2B5EF4-FFF2-40B4-BE49-F238E27FC236}">
              <a16:creationId xmlns:a16="http://schemas.microsoft.com/office/drawing/2014/main" xmlns="" id="{00000000-0008-0000-0500-00005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7" name="Line 470">
            <a:extLst>
              <a:ext uri="{FF2B5EF4-FFF2-40B4-BE49-F238E27FC236}">
                <a16:creationId xmlns:a16="http://schemas.microsoft.com/office/drawing/2014/main" xmlns="" id="{00000000-0008-0000-0500-00005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" name="Line 471">
            <a:extLst>
              <a:ext uri="{FF2B5EF4-FFF2-40B4-BE49-F238E27FC236}">
                <a16:creationId xmlns:a16="http://schemas.microsoft.com/office/drawing/2014/main" xmlns="" id="{00000000-0008-0000-0500-00005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" name="Line 472">
            <a:extLst>
              <a:ext uri="{FF2B5EF4-FFF2-40B4-BE49-F238E27FC236}">
                <a16:creationId xmlns:a16="http://schemas.microsoft.com/office/drawing/2014/main" xmlns="" id="{00000000-0008-0000-0500-00005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0" name="Group 473">
          <a:extLst>
            <a:ext uri="{FF2B5EF4-FFF2-40B4-BE49-F238E27FC236}">
              <a16:creationId xmlns:a16="http://schemas.microsoft.com/office/drawing/2014/main" xmlns="" id="{00000000-0008-0000-0500-00005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1" name="Line 474">
            <a:extLst>
              <a:ext uri="{FF2B5EF4-FFF2-40B4-BE49-F238E27FC236}">
                <a16:creationId xmlns:a16="http://schemas.microsoft.com/office/drawing/2014/main" xmlns="" id="{00000000-0008-0000-0500-00005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" name="Line 475">
            <a:extLst>
              <a:ext uri="{FF2B5EF4-FFF2-40B4-BE49-F238E27FC236}">
                <a16:creationId xmlns:a16="http://schemas.microsoft.com/office/drawing/2014/main" xmlns="" id="{00000000-0008-0000-0500-00005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" name="Line 476">
            <a:extLst>
              <a:ext uri="{FF2B5EF4-FFF2-40B4-BE49-F238E27FC236}">
                <a16:creationId xmlns:a16="http://schemas.microsoft.com/office/drawing/2014/main" xmlns="" id="{00000000-0008-0000-0500-00005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4" name="Group 477">
          <a:extLst>
            <a:ext uri="{FF2B5EF4-FFF2-40B4-BE49-F238E27FC236}">
              <a16:creationId xmlns:a16="http://schemas.microsoft.com/office/drawing/2014/main" xmlns="" id="{00000000-0008-0000-0500-00005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5" name="Line 478">
            <a:extLst>
              <a:ext uri="{FF2B5EF4-FFF2-40B4-BE49-F238E27FC236}">
                <a16:creationId xmlns:a16="http://schemas.microsoft.com/office/drawing/2014/main" xmlns="" id="{00000000-0008-0000-0500-00005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" name="Line 479">
            <a:extLst>
              <a:ext uri="{FF2B5EF4-FFF2-40B4-BE49-F238E27FC236}">
                <a16:creationId xmlns:a16="http://schemas.microsoft.com/office/drawing/2014/main" xmlns="" id="{00000000-0008-0000-0500-00006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" name="Line 480">
            <a:extLst>
              <a:ext uri="{FF2B5EF4-FFF2-40B4-BE49-F238E27FC236}">
                <a16:creationId xmlns:a16="http://schemas.microsoft.com/office/drawing/2014/main" xmlns="" id="{00000000-0008-0000-0500-00006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8" name="Group 481">
          <a:extLst>
            <a:ext uri="{FF2B5EF4-FFF2-40B4-BE49-F238E27FC236}">
              <a16:creationId xmlns:a16="http://schemas.microsoft.com/office/drawing/2014/main" xmlns="" id="{00000000-0008-0000-0500-00006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9" name="Line 482">
            <a:extLst>
              <a:ext uri="{FF2B5EF4-FFF2-40B4-BE49-F238E27FC236}">
                <a16:creationId xmlns:a16="http://schemas.microsoft.com/office/drawing/2014/main" xmlns="" id="{00000000-0008-0000-0500-00006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" name="Line 483">
            <a:extLst>
              <a:ext uri="{FF2B5EF4-FFF2-40B4-BE49-F238E27FC236}">
                <a16:creationId xmlns:a16="http://schemas.microsoft.com/office/drawing/2014/main" xmlns="" id="{00000000-0008-0000-0500-00006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" name="Line 484">
            <a:extLst>
              <a:ext uri="{FF2B5EF4-FFF2-40B4-BE49-F238E27FC236}">
                <a16:creationId xmlns:a16="http://schemas.microsoft.com/office/drawing/2014/main" xmlns="" id="{00000000-0008-0000-0500-00006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2" name="Group 485">
          <a:extLst>
            <a:ext uri="{FF2B5EF4-FFF2-40B4-BE49-F238E27FC236}">
              <a16:creationId xmlns:a16="http://schemas.microsoft.com/office/drawing/2014/main" xmlns="" id="{00000000-0008-0000-0500-00006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3" name="Line 486">
            <a:extLst>
              <a:ext uri="{FF2B5EF4-FFF2-40B4-BE49-F238E27FC236}">
                <a16:creationId xmlns:a16="http://schemas.microsoft.com/office/drawing/2014/main" xmlns="" id="{00000000-0008-0000-0500-00006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" name="Line 487">
            <a:extLst>
              <a:ext uri="{FF2B5EF4-FFF2-40B4-BE49-F238E27FC236}">
                <a16:creationId xmlns:a16="http://schemas.microsoft.com/office/drawing/2014/main" xmlns="" id="{00000000-0008-0000-0500-00006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" name="Line 488">
            <a:extLst>
              <a:ext uri="{FF2B5EF4-FFF2-40B4-BE49-F238E27FC236}">
                <a16:creationId xmlns:a16="http://schemas.microsoft.com/office/drawing/2014/main" xmlns="" id="{00000000-0008-0000-0500-00006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6" name="Group 489">
          <a:extLst>
            <a:ext uri="{FF2B5EF4-FFF2-40B4-BE49-F238E27FC236}">
              <a16:creationId xmlns:a16="http://schemas.microsoft.com/office/drawing/2014/main" xmlns="" id="{00000000-0008-0000-0500-00006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7" name="Line 490">
            <a:extLst>
              <a:ext uri="{FF2B5EF4-FFF2-40B4-BE49-F238E27FC236}">
                <a16:creationId xmlns:a16="http://schemas.microsoft.com/office/drawing/2014/main" xmlns="" id="{00000000-0008-0000-0500-00006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" name="Line 491">
            <a:extLst>
              <a:ext uri="{FF2B5EF4-FFF2-40B4-BE49-F238E27FC236}">
                <a16:creationId xmlns:a16="http://schemas.microsoft.com/office/drawing/2014/main" xmlns="" id="{00000000-0008-0000-0500-00006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" name="Line 492">
            <a:extLst>
              <a:ext uri="{FF2B5EF4-FFF2-40B4-BE49-F238E27FC236}">
                <a16:creationId xmlns:a16="http://schemas.microsoft.com/office/drawing/2014/main" xmlns="" id="{00000000-0008-0000-0500-00006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0" name="Group 493">
          <a:extLst>
            <a:ext uri="{FF2B5EF4-FFF2-40B4-BE49-F238E27FC236}">
              <a16:creationId xmlns:a16="http://schemas.microsoft.com/office/drawing/2014/main" xmlns="" id="{00000000-0008-0000-0500-00006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1" name="Line 494">
            <a:extLst>
              <a:ext uri="{FF2B5EF4-FFF2-40B4-BE49-F238E27FC236}">
                <a16:creationId xmlns:a16="http://schemas.microsoft.com/office/drawing/2014/main" xmlns="" id="{00000000-0008-0000-0500-00006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" name="Line 495">
            <a:extLst>
              <a:ext uri="{FF2B5EF4-FFF2-40B4-BE49-F238E27FC236}">
                <a16:creationId xmlns:a16="http://schemas.microsoft.com/office/drawing/2014/main" xmlns="" id="{00000000-0008-0000-0500-00007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" name="Line 496">
            <a:extLst>
              <a:ext uri="{FF2B5EF4-FFF2-40B4-BE49-F238E27FC236}">
                <a16:creationId xmlns:a16="http://schemas.microsoft.com/office/drawing/2014/main" xmlns="" id="{00000000-0008-0000-0500-00007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4" name="Group 497">
          <a:extLst>
            <a:ext uri="{FF2B5EF4-FFF2-40B4-BE49-F238E27FC236}">
              <a16:creationId xmlns:a16="http://schemas.microsoft.com/office/drawing/2014/main" xmlns="" id="{00000000-0008-0000-0500-00007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5" name="Line 498">
            <a:extLst>
              <a:ext uri="{FF2B5EF4-FFF2-40B4-BE49-F238E27FC236}">
                <a16:creationId xmlns:a16="http://schemas.microsoft.com/office/drawing/2014/main" xmlns="" id="{00000000-0008-0000-0500-00007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" name="Line 499">
            <a:extLst>
              <a:ext uri="{FF2B5EF4-FFF2-40B4-BE49-F238E27FC236}">
                <a16:creationId xmlns:a16="http://schemas.microsoft.com/office/drawing/2014/main" xmlns="" id="{00000000-0008-0000-0500-00007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" name="Line 500">
            <a:extLst>
              <a:ext uri="{FF2B5EF4-FFF2-40B4-BE49-F238E27FC236}">
                <a16:creationId xmlns:a16="http://schemas.microsoft.com/office/drawing/2014/main" xmlns="" id="{00000000-0008-0000-0500-00007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8" name="Group 501">
          <a:extLst>
            <a:ext uri="{FF2B5EF4-FFF2-40B4-BE49-F238E27FC236}">
              <a16:creationId xmlns:a16="http://schemas.microsoft.com/office/drawing/2014/main" xmlns="" id="{00000000-0008-0000-0500-00007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9" name="Line 502">
            <a:extLst>
              <a:ext uri="{FF2B5EF4-FFF2-40B4-BE49-F238E27FC236}">
                <a16:creationId xmlns:a16="http://schemas.microsoft.com/office/drawing/2014/main" xmlns="" id="{00000000-0008-0000-0500-00007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" name="Line 503">
            <a:extLst>
              <a:ext uri="{FF2B5EF4-FFF2-40B4-BE49-F238E27FC236}">
                <a16:creationId xmlns:a16="http://schemas.microsoft.com/office/drawing/2014/main" xmlns="" id="{00000000-0008-0000-0500-00007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" name="Line 504">
            <a:extLst>
              <a:ext uri="{FF2B5EF4-FFF2-40B4-BE49-F238E27FC236}">
                <a16:creationId xmlns:a16="http://schemas.microsoft.com/office/drawing/2014/main" xmlns="" id="{00000000-0008-0000-0500-00007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2" name="Group 505">
          <a:extLst>
            <a:ext uri="{FF2B5EF4-FFF2-40B4-BE49-F238E27FC236}">
              <a16:creationId xmlns:a16="http://schemas.microsoft.com/office/drawing/2014/main" xmlns="" id="{00000000-0008-0000-0500-00007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3" name="Line 506">
            <a:extLst>
              <a:ext uri="{FF2B5EF4-FFF2-40B4-BE49-F238E27FC236}">
                <a16:creationId xmlns:a16="http://schemas.microsoft.com/office/drawing/2014/main" xmlns="" id="{00000000-0008-0000-0500-00007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" name="Line 507">
            <a:extLst>
              <a:ext uri="{FF2B5EF4-FFF2-40B4-BE49-F238E27FC236}">
                <a16:creationId xmlns:a16="http://schemas.microsoft.com/office/drawing/2014/main" xmlns="" id="{00000000-0008-0000-0500-00007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" name="Line 508">
            <a:extLst>
              <a:ext uri="{FF2B5EF4-FFF2-40B4-BE49-F238E27FC236}">
                <a16:creationId xmlns:a16="http://schemas.microsoft.com/office/drawing/2014/main" xmlns="" id="{00000000-0008-0000-0500-00007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6" name="Group 509">
          <a:extLst>
            <a:ext uri="{FF2B5EF4-FFF2-40B4-BE49-F238E27FC236}">
              <a16:creationId xmlns:a16="http://schemas.microsoft.com/office/drawing/2014/main" xmlns="" id="{00000000-0008-0000-0500-00007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7" name="Line 510">
            <a:extLst>
              <a:ext uri="{FF2B5EF4-FFF2-40B4-BE49-F238E27FC236}">
                <a16:creationId xmlns:a16="http://schemas.microsoft.com/office/drawing/2014/main" xmlns="" id="{00000000-0008-0000-0500-00007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" name="Line 511">
            <a:extLst>
              <a:ext uri="{FF2B5EF4-FFF2-40B4-BE49-F238E27FC236}">
                <a16:creationId xmlns:a16="http://schemas.microsoft.com/office/drawing/2014/main" xmlns="" id="{00000000-0008-0000-0500-00008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" name="Line 512">
            <a:extLst>
              <a:ext uri="{FF2B5EF4-FFF2-40B4-BE49-F238E27FC236}">
                <a16:creationId xmlns:a16="http://schemas.microsoft.com/office/drawing/2014/main" xmlns="" id="{00000000-0008-0000-0500-00008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0" name="Group 513">
          <a:extLst>
            <a:ext uri="{FF2B5EF4-FFF2-40B4-BE49-F238E27FC236}">
              <a16:creationId xmlns:a16="http://schemas.microsoft.com/office/drawing/2014/main" xmlns="" id="{00000000-0008-0000-0500-00008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1" name="Line 514">
            <a:extLst>
              <a:ext uri="{FF2B5EF4-FFF2-40B4-BE49-F238E27FC236}">
                <a16:creationId xmlns:a16="http://schemas.microsoft.com/office/drawing/2014/main" xmlns="" id="{00000000-0008-0000-0500-00008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" name="Line 515">
            <a:extLst>
              <a:ext uri="{FF2B5EF4-FFF2-40B4-BE49-F238E27FC236}">
                <a16:creationId xmlns:a16="http://schemas.microsoft.com/office/drawing/2014/main" xmlns="" id="{00000000-0008-0000-0500-00008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" name="Line 516">
            <a:extLst>
              <a:ext uri="{FF2B5EF4-FFF2-40B4-BE49-F238E27FC236}">
                <a16:creationId xmlns:a16="http://schemas.microsoft.com/office/drawing/2014/main" xmlns="" id="{00000000-0008-0000-0500-00008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4" name="Group 517">
          <a:extLst>
            <a:ext uri="{FF2B5EF4-FFF2-40B4-BE49-F238E27FC236}">
              <a16:creationId xmlns:a16="http://schemas.microsoft.com/office/drawing/2014/main" xmlns="" id="{00000000-0008-0000-0500-00008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5" name="Line 518">
            <a:extLst>
              <a:ext uri="{FF2B5EF4-FFF2-40B4-BE49-F238E27FC236}">
                <a16:creationId xmlns:a16="http://schemas.microsoft.com/office/drawing/2014/main" xmlns="" id="{00000000-0008-0000-0500-00008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" name="Line 519">
            <a:extLst>
              <a:ext uri="{FF2B5EF4-FFF2-40B4-BE49-F238E27FC236}">
                <a16:creationId xmlns:a16="http://schemas.microsoft.com/office/drawing/2014/main" xmlns="" id="{00000000-0008-0000-0500-00008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" name="Line 520">
            <a:extLst>
              <a:ext uri="{FF2B5EF4-FFF2-40B4-BE49-F238E27FC236}">
                <a16:creationId xmlns:a16="http://schemas.microsoft.com/office/drawing/2014/main" xmlns="" id="{00000000-0008-0000-0500-00008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8" name="Group 521">
          <a:extLst>
            <a:ext uri="{FF2B5EF4-FFF2-40B4-BE49-F238E27FC236}">
              <a16:creationId xmlns:a16="http://schemas.microsoft.com/office/drawing/2014/main" xmlns="" id="{00000000-0008-0000-0500-00008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9" name="Line 522">
            <a:extLst>
              <a:ext uri="{FF2B5EF4-FFF2-40B4-BE49-F238E27FC236}">
                <a16:creationId xmlns:a16="http://schemas.microsoft.com/office/drawing/2014/main" xmlns="" id="{00000000-0008-0000-0500-00008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" name="Line 523">
            <a:extLst>
              <a:ext uri="{FF2B5EF4-FFF2-40B4-BE49-F238E27FC236}">
                <a16:creationId xmlns:a16="http://schemas.microsoft.com/office/drawing/2014/main" xmlns="" id="{00000000-0008-0000-0500-00008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" name="Line 524">
            <a:extLst>
              <a:ext uri="{FF2B5EF4-FFF2-40B4-BE49-F238E27FC236}">
                <a16:creationId xmlns:a16="http://schemas.microsoft.com/office/drawing/2014/main" xmlns="" id="{00000000-0008-0000-0500-00008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2" name="Group 525">
          <a:extLst>
            <a:ext uri="{FF2B5EF4-FFF2-40B4-BE49-F238E27FC236}">
              <a16:creationId xmlns:a16="http://schemas.microsoft.com/office/drawing/2014/main" xmlns="" id="{00000000-0008-0000-0500-00008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43" name="Line 526">
            <a:extLst>
              <a:ext uri="{FF2B5EF4-FFF2-40B4-BE49-F238E27FC236}">
                <a16:creationId xmlns:a16="http://schemas.microsoft.com/office/drawing/2014/main" xmlns="" id="{00000000-0008-0000-0500-00008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" name="Line 527">
            <a:extLst>
              <a:ext uri="{FF2B5EF4-FFF2-40B4-BE49-F238E27FC236}">
                <a16:creationId xmlns:a16="http://schemas.microsoft.com/office/drawing/2014/main" xmlns="" id="{00000000-0008-0000-0500-00009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" name="Line 528">
            <a:extLst>
              <a:ext uri="{FF2B5EF4-FFF2-40B4-BE49-F238E27FC236}">
                <a16:creationId xmlns:a16="http://schemas.microsoft.com/office/drawing/2014/main" xmlns="" id="{00000000-0008-0000-0500-00009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6" name="Group 529">
          <a:extLst>
            <a:ext uri="{FF2B5EF4-FFF2-40B4-BE49-F238E27FC236}">
              <a16:creationId xmlns:a16="http://schemas.microsoft.com/office/drawing/2014/main" xmlns="" id="{00000000-0008-0000-0500-00009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47" name="Line 530">
            <a:extLst>
              <a:ext uri="{FF2B5EF4-FFF2-40B4-BE49-F238E27FC236}">
                <a16:creationId xmlns:a16="http://schemas.microsoft.com/office/drawing/2014/main" xmlns="" id="{00000000-0008-0000-0500-00009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" name="Line 531">
            <a:extLst>
              <a:ext uri="{FF2B5EF4-FFF2-40B4-BE49-F238E27FC236}">
                <a16:creationId xmlns:a16="http://schemas.microsoft.com/office/drawing/2014/main" xmlns="" id="{00000000-0008-0000-0500-00009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" name="Line 532">
            <a:extLst>
              <a:ext uri="{FF2B5EF4-FFF2-40B4-BE49-F238E27FC236}">
                <a16:creationId xmlns:a16="http://schemas.microsoft.com/office/drawing/2014/main" xmlns="" id="{00000000-0008-0000-0500-00009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50" name="Group 533">
          <a:extLst>
            <a:ext uri="{FF2B5EF4-FFF2-40B4-BE49-F238E27FC236}">
              <a16:creationId xmlns:a16="http://schemas.microsoft.com/office/drawing/2014/main" xmlns="" id="{00000000-0008-0000-0500-00009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51" name="Line 534">
            <a:extLst>
              <a:ext uri="{FF2B5EF4-FFF2-40B4-BE49-F238E27FC236}">
                <a16:creationId xmlns:a16="http://schemas.microsoft.com/office/drawing/2014/main" xmlns="" id="{00000000-0008-0000-0500-00009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" name="Line 535">
            <a:extLst>
              <a:ext uri="{FF2B5EF4-FFF2-40B4-BE49-F238E27FC236}">
                <a16:creationId xmlns:a16="http://schemas.microsoft.com/office/drawing/2014/main" xmlns="" id="{00000000-0008-0000-0500-00009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" name="Line 536">
            <a:extLst>
              <a:ext uri="{FF2B5EF4-FFF2-40B4-BE49-F238E27FC236}">
                <a16:creationId xmlns:a16="http://schemas.microsoft.com/office/drawing/2014/main" xmlns="" id="{00000000-0008-0000-0500-00009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54" name="Group 537">
          <a:extLst>
            <a:ext uri="{FF2B5EF4-FFF2-40B4-BE49-F238E27FC236}">
              <a16:creationId xmlns:a16="http://schemas.microsoft.com/office/drawing/2014/main" xmlns="" id="{00000000-0008-0000-0500-00009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55" name="Line 538">
            <a:extLst>
              <a:ext uri="{FF2B5EF4-FFF2-40B4-BE49-F238E27FC236}">
                <a16:creationId xmlns:a16="http://schemas.microsoft.com/office/drawing/2014/main" xmlns="" id="{00000000-0008-0000-0500-00009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" name="Line 539">
            <a:extLst>
              <a:ext uri="{FF2B5EF4-FFF2-40B4-BE49-F238E27FC236}">
                <a16:creationId xmlns:a16="http://schemas.microsoft.com/office/drawing/2014/main" xmlns="" id="{00000000-0008-0000-0500-00009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" name="Line 540">
            <a:extLst>
              <a:ext uri="{FF2B5EF4-FFF2-40B4-BE49-F238E27FC236}">
                <a16:creationId xmlns:a16="http://schemas.microsoft.com/office/drawing/2014/main" xmlns="" id="{00000000-0008-0000-0500-00009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58" name="Group 541">
          <a:extLst>
            <a:ext uri="{FF2B5EF4-FFF2-40B4-BE49-F238E27FC236}">
              <a16:creationId xmlns:a16="http://schemas.microsoft.com/office/drawing/2014/main" xmlns="" id="{00000000-0008-0000-0500-00009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59" name="Line 542">
            <a:extLst>
              <a:ext uri="{FF2B5EF4-FFF2-40B4-BE49-F238E27FC236}">
                <a16:creationId xmlns:a16="http://schemas.microsoft.com/office/drawing/2014/main" xmlns="" id="{00000000-0008-0000-0500-00009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" name="Line 543">
            <a:extLst>
              <a:ext uri="{FF2B5EF4-FFF2-40B4-BE49-F238E27FC236}">
                <a16:creationId xmlns:a16="http://schemas.microsoft.com/office/drawing/2014/main" xmlns="" id="{00000000-0008-0000-0500-0000A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" name="Line 544">
            <a:extLst>
              <a:ext uri="{FF2B5EF4-FFF2-40B4-BE49-F238E27FC236}">
                <a16:creationId xmlns:a16="http://schemas.microsoft.com/office/drawing/2014/main" xmlns="" id="{00000000-0008-0000-0500-0000A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62" name="Group 545">
          <a:extLst>
            <a:ext uri="{FF2B5EF4-FFF2-40B4-BE49-F238E27FC236}">
              <a16:creationId xmlns:a16="http://schemas.microsoft.com/office/drawing/2014/main" xmlns="" id="{00000000-0008-0000-0500-0000A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63" name="Line 546">
            <a:extLst>
              <a:ext uri="{FF2B5EF4-FFF2-40B4-BE49-F238E27FC236}">
                <a16:creationId xmlns:a16="http://schemas.microsoft.com/office/drawing/2014/main" xmlns="" id="{00000000-0008-0000-0500-0000A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" name="Line 547">
            <a:extLst>
              <a:ext uri="{FF2B5EF4-FFF2-40B4-BE49-F238E27FC236}">
                <a16:creationId xmlns:a16="http://schemas.microsoft.com/office/drawing/2014/main" xmlns="" id="{00000000-0008-0000-0500-0000A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" name="Line 548">
            <a:extLst>
              <a:ext uri="{FF2B5EF4-FFF2-40B4-BE49-F238E27FC236}">
                <a16:creationId xmlns:a16="http://schemas.microsoft.com/office/drawing/2014/main" xmlns="" id="{00000000-0008-0000-0500-0000A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66" name="Group 549">
          <a:extLst>
            <a:ext uri="{FF2B5EF4-FFF2-40B4-BE49-F238E27FC236}">
              <a16:creationId xmlns:a16="http://schemas.microsoft.com/office/drawing/2014/main" xmlns="" id="{00000000-0008-0000-0500-0000A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67" name="Line 550">
            <a:extLst>
              <a:ext uri="{FF2B5EF4-FFF2-40B4-BE49-F238E27FC236}">
                <a16:creationId xmlns:a16="http://schemas.microsoft.com/office/drawing/2014/main" xmlns="" id="{00000000-0008-0000-0500-0000A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" name="Line 551">
            <a:extLst>
              <a:ext uri="{FF2B5EF4-FFF2-40B4-BE49-F238E27FC236}">
                <a16:creationId xmlns:a16="http://schemas.microsoft.com/office/drawing/2014/main" xmlns="" id="{00000000-0008-0000-0500-0000A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" name="Line 552">
            <a:extLst>
              <a:ext uri="{FF2B5EF4-FFF2-40B4-BE49-F238E27FC236}">
                <a16:creationId xmlns:a16="http://schemas.microsoft.com/office/drawing/2014/main" xmlns="" id="{00000000-0008-0000-0500-0000A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70" name="Group 553">
          <a:extLst>
            <a:ext uri="{FF2B5EF4-FFF2-40B4-BE49-F238E27FC236}">
              <a16:creationId xmlns:a16="http://schemas.microsoft.com/office/drawing/2014/main" xmlns="" id="{00000000-0008-0000-0500-0000A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71" name="Line 554">
            <a:extLst>
              <a:ext uri="{FF2B5EF4-FFF2-40B4-BE49-F238E27FC236}">
                <a16:creationId xmlns:a16="http://schemas.microsoft.com/office/drawing/2014/main" xmlns="" id="{00000000-0008-0000-0500-0000A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" name="Line 555">
            <a:extLst>
              <a:ext uri="{FF2B5EF4-FFF2-40B4-BE49-F238E27FC236}">
                <a16:creationId xmlns:a16="http://schemas.microsoft.com/office/drawing/2014/main" xmlns="" id="{00000000-0008-0000-0500-0000A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" name="Line 556">
            <a:extLst>
              <a:ext uri="{FF2B5EF4-FFF2-40B4-BE49-F238E27FC236}">
                <a16:creationId xmlns:a16="http://schemas.microsoft.com/office/drawing/2014/main" xmlns="" id="{00000000-0008-0000-0500-0000A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74" name="Group 557">
          <a:extLst>
            <a:ext uri="{FF2B5EF4-FFF2-40B4-BE49-F238E27FC236}">
              <a16:creationId xmlns:a16="http://schemas.microsoft.com/office/drawing/2014/main" xmlns="" id="{00000000-0008-0000-0500-0000A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75" name="Line 558">
            <a:extLst>
              <a:ext uri="{FF2B5EF4-FFF2-40B4-BE49-F238E27FC236}">
                <a16:creationId xmlns:a16="http://schemas.microsoft.com/office/drawing/2014/main" xmlns="" id="{00000000-0008-0000-0500-0000A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" name="Line 559">
            <a:extLst>
              <a:ext uri="{FF2B5EF4-FFF2-40B4-BE49-F238E27FC236}">
                <a16:creationId xmlns:a16="http://schemas.microsoft.com/office/drawing/2014/main" xmlns="" id="{00000000-0008-0000-0500-0000B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" name="Line 560">
            <a:extLst>
              <a:ext uri="{FF2B5EF4-FFF2-40B4-BE49-F238E27FC236}">
                <a16:creationId xmlns:a16="http://schemas.microsoft.com/office/drawing/2014/main" xmlns="" id="{00000000-0008-0000-0500-0000B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78" name="Group 561">
          <a:extLst>
            <a:ext uri="{FF2B5EF4-FFF2-40B4-BE49-F238E27FC236}">
              <a16:creationId xmlns:a16="http://schemas.microsoft.com/office/drawing/2014/main" xmlns="" id="{00000000-0008-0000-0500-0000B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79" name="Line 562">
            <a:extLst>
              <a:ext uri="{FF2B5EF4-FFF2-40B4-BE49-F238E27FC236}">
                <a16:creationId xmlns:a16="http://schemas.microsoft.com/office/drawing/2014/main" xmlns="" id="{00000000-0008-0000-0500-0000B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" name="Line 563">
            <a:extLst>
              <a:ext uri="{FF2B5EF4-FFF2-40B4-BE49-F238E27FC236}">
                <a16:creationId xmlns:a16="http://schemas.microsoft.com/office/drawing/2014/main" xmlns="" id="{00000000-0008-0000-0500-0000B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" name="Line 564">
            <a:extLst>
              <a:ext uri="{FF2B5EF4-FFF2-40B4-BE49-F238E27FC236}">
                <a16:creationId xmlns:a16="http://schemas.microsoft.com/office/drawing/2014/main" xmlns="" id="{00000000-0008-0000-0500-0000B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82" name="Group 565">
          <a:extLst>
            <a:ext uri="{FF2B5EF4-FFF2-40B4-BE49-F238E27FC236}">
              <a16:creationId xmlns:a16="http://schemas.microsoft.com/office/drawing/2014/main" xmlns="" id="{00000000-0008-0000-0500-0000B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83" name="Line 566">
            <a:extLst>
              <a:ext uri="{FF2B5EF4-FFF2-40B4-BE49-F238E27FC236}">
                <a16:creationId xmlns:a16="http://schemas.microsoft.com/office/drawing/2014/main" xmlns="" id="{00000000-0008-0000-0500-0000B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" name="Line 567">
            <a:extLst>
              <a:ext uri="{FF2B5EF4-FFF2-40B4-BE49-F238E27FC236}">
                <a16:creationId xmlns:a16="http://schemas.microsoft.com/office/drawing/2014/main" xmlns="" id="{00000000-0008-0000-0500-0000B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" name="Line 568">
            <a:extLst>
              <a:ext uri="{FF2B5EF4-FFF2-40B4-BE49-F238E27FC236}">
                <a16:creationId xmlns:a16="http://schemas.microsoft.com/office/drawing/2014/main" xmlns="" id="{00000000-0008-0000-0500-0000B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86" name="Group 569">
          <a:extLst>
            <a:ext uri="{FF2B5EF4-FFF2-40B4-BE49-F238E27FC236}">
              <a16:creationId xmlns:a16="http://schemas.microsoft.com/office/drawing/2014/main" xmlns="" id="{00000000-0008-0000-0500-0000B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87" name="Line 570">
            <a:extLst>
              <a:ext uri="{FF2B5EF4-FFF2-40B4-BE49-F238E27FC236}">
                <a16:creationId xmlns:a16="http://schemas.microsoft.com/office/drawing/2014/main" xmlns="" id="{00000000-0008-0000-0500-0000B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" name="Line 571">
            <a:extLst>
              <a:ext uri="{FF2B5EF4-FFF2-40B4-BE49-F238E27FC236}">
                <a16:creationId xmlns:a16="http://schemas.microsoft.com/office/drawing/2014/main" xmlns="" id="{00000000-0008-0000-0500-0000B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" name="Line 572">
            <a:extLst>
              <a:ext uri="{FF2B5EF4-FFF2-40B4-BE49-F238E27FC236}">
                <a16:creationId xmlns:a16="http://schemas.microsoft.com/office/drawing/2014/main" xmlns="" id="{00000000-0008-0000-0500-0000B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90" name="Group 573">
          <a:extLst>
            <a:ext uri="{FF2B5EF4-FFF2-40B4-BE49-F238E27FC236}">
              <a16:creationId xmlns:a16="http://schemas.microsoft.com/office/drawing/2014/main" xmlns="" id="{00000000-0008-0000-0500-0000B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91" name="Line 574">
            <a:extLst>
              <a:ext uri="{FF2B5EF4-FFF2-40B4-BE49-F238E27FC236}">
                <a16:creationId xmlns:a16="http://schemas.microsoft.com/office/drawing/2014/main" xmlns="" id="{00000000-0008-0000-0500-0000B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" name="Line 575">
            <a:extLst>
              <a:ext uri="{FF2B5EF4-FFF2-40B4-BE49-F238E27FC236}">
                <a16:creationId xmlns:a16="http://schemas.microsoft.com/office/drawing/2014/main" xmlns="" id="{00000000-0008-0000-0500-0000C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" name="Line 576">
            <a:extLst>
              <a:ext uri="{FF2B5EF4-FFF2-40B4-BE49-F238E27FC236}">
                <a16:creationId xmlns:a16="http://schemas.microsoft.com/office/drawing/2014/main" xmlns="" id="{00000000-0008-0000-0500-0000C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194" name="Group 385">
          <a:extLst>
            <a:ext uri="{FF2B5EF4-FFF2-40B4-BE49-F238E27FC236}">
              <a16:creationId xmlns:a16="http://schemas.microsoft.com/office/drawing/2014/main" xmlns="" id="{00000000-0008-0000-0500-0000C2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195" name="Line 386">
            <a:extLst>
              <a:ext uri="{FF2B5EF4-FFF2-40B4-BE49-F238E27FC236}">
                <a16:creationId xmlns:a16="http://schemas.microsoft.com/office/drawing/2014/main" xmlns="" id="{00000000-0008-0000-0500-0000C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" name="Line 387">
            <a:extLst>
              <a:ext uri="{FF2B5EF4-FFF2-40B4-BE49-F238E27FC236}">
                <a16:creationId xmlns:a16="http://schemas.microsoft.com/office/drawing/2014/main" xmlns="" id="{00000000-0008-0000-0500-0000C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" name="Line 388">
            <a:extLst>
              <a:ext uri="{FF2B5EF4-FFF2-40B4-BE49-F238E27FC236}">
                <a16:creationId xmlns:a16="http://schemas.microsoft.com/office/drawing/2014/main" xmlns="" id="{00000000-0008-0000-0500-0000C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198" name="Group 389">
          <a:extLst>
            <a:ext uri="{FF2B5EF4-FFF2-40B4-BE49-F238E27FC236}">
              <a16:creationId xmlns:a16="http://schemas.microsoft.com/office/drawing/2014/main" xmlns="" id="{00000000-0008-0000-0500-0000C6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199" name="Line 390">
            <a:extLst>
              <a:ext uri="{FF2B5EF4-FFF2-40B4-BE49-F238E27FC236}">
                <a16:creationId xmlns:a16="http://schemas.microsoft.com/office/drawing/2014/main" xmlns="" id="{00000000-0008-0000-0500-0000C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" name="Line 391">
            <a:extLst>
              <a:ext uri="{FF2B5EF4-FFF2-40B4-BE49-F238E27FC236}">
                <a16:creationId xmlns:a16="http://schemas.microsoft.com/office/drawing/2014/main" xmlns="" id="{00000000-0008-0000-0500-0000C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" name="Line 392">
            <a:extLst>
              <a:ext uri="{FF2B5EF4-FFF2-40B4-BE49-F238E27FC236}">
                <a16:creationId xmlns:a16="http://schemas.microsoft.com/office/drawing/2014/main" xmlns="" id="{00000000-0008-0000-0500-0000C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02" name="Group 393">
          <a:extLst>
            <a:ext uri="{FF2B5EF4-FFF2-40B4-BE49-F238E27FC236}">
              <a16:creationId xmlns:a16="http://schemas.microsoft.com/office/drawing/2014/main" xmlns="" id="{00000000-0008-0000-0500-0000CA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03" name="Line 394">
            <a:extLst>
              <a:ext uri="{FF2B5EF4-FFF2-40B4-BE49-F238E27FC236}">
                <a16:creationId xmlns:a16="http://schemas.microsoft.com/office/drawing/2014/main" xmlns="" id="{00000000-0008-0000-0500-0000C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" name="Line 395">
            <a:extLst>
              <a:ext uri="{FF2B5EF4-FFF2-40B4-BE49-F238E27FC236}">
                <a16:creationId xmlns:a16="http://schemas.microsoft.com/office/drawing/2014/main" xmlns="" id="{00000000-0008-0000-0500-0000C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" name="Line 396">
            <a:extLst>
              <a:ext uri="{FF2B5EF4-FFF2-40B4-BE49-F238E27FC236}">
                <a16:creationId xmlns:a16="http://schemas.microsoft.com/office/drawing/2014/main" xmlns="" id="{00000000-0008-0000-0500-0000C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06" name="Group 397">
          <a:extLst>
            <a:ext uri="{FF2B5EF4-FFF2-40B4-BE49-F238E27FC236}">
              <a16:creationId xmlns:a16="http://schemas.microsoft.com/office/drawing/2014/main" xmlns="" id="{00000000-0008-0000-0500-0000CE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07" name="Line 398">
            <a:extLst>
              <a:ext uri="{FF2B5EF4-FFF2-40B4-BE49-F238E27FC236}">
                <a16:creationId xmlns:a16="http://schemas.microsoft.com/office/drawing/2014/main" xmlns="" id="{00000000-0008-0000-0500-0000C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" name="Line 399">
            <a:extLst>
              <a:ext uri="{FF2B5EF4-FFF2-40B4-BE49-F238E27FC236}">
                <a16:creationId xmlns:a16="http://schemas.microsoft.com/office/drawing/2014/main" xmlns="" id="{00000000-0008-0000-0500-0000D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" name="Line 400">
            <a:extLst>
              <a:ext uri="{FF2B5EF4-FFF2-40B4-BE49-F238E27FC236}">
                <a16:creationId xmlns:a16="http://schemas.microsoft.com/office/drawing/2014/main" xmlns="" id="{00000000-0008-0000-0500-0000D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10" name="Group 401">
          <a:extLst>
            <a:ext uri="{FF2B5EF4-FFF2-40B4-BE49-F238E27FC236}">
              <a16:creationId xmlns:a16="http://schemas.microsoft.com/office/drawing/2014/main" xmlns="" id="{00000000-0008-0000-0500-0000D2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11" name="Line 402">
            <a:extLst>
              <a:ext uri="{FF2B5EF4-FFF2-40B4-BE49-F238E27FC236}">
                <a16:creationId xmlns:a16="http://schemas.microsoft.com/office/drawing/2014/main" xmlns="" id="{00000000-0008-0000-0500-0000D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" name="Line 403">
            <a:extLst>
              <a:ext uri="{FF2B5EF4-FFF2-40B4-BE49-F238E27FC236}">
                <a16:creationId xmlns:a16="http://schemas.microsoft.com/office/drawing/2014/main" xmlns="" id="{00000000-0008-0000-0500-0000D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" name="Line 404">
            <a:extLst>
              <a:ext uri="{FF2B5EF4-FFF2-40B4-BE49-F238E27FC236}">
                <a16:creationId xmlns:a16="http://schemas.microsoft.com/office/drawing/2014/main" xmlns="" id="{00000000-0008-0000-0500-0000D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14" name="Group 405">
          <a:extLst>
            <a:ext uri="{FF2B5EF4-FFF2-40B4-BE49-F238E27FC236}">
              <a16:creationId xmlns:a16="http://schemas.microsoft.com/office/drawing/2014/main" xmlns="" id="{00000000-0008-0000-0500-0000D6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15" name="Line 406">
            <a:extLst>
              <a:ext uri="{FF2B5EF4-FFF2-40B4-BE49-F238E27FC236}">
                <a16:creationId xmlns:a16="http://schemas.microsoft.com/office/drawing/2014/main" xmlns="" id="{00000000-0008-0000-0500-0000D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" name="Line 407">
            <a:extLst>
              <a:ext uri="{FF2B5EF4-FFF2-40B4-BE49-F238E27FC236}">
                <a16:creationId xmlns:a16="http://schemas.microsoft.com/office/drawing/2014/main" xmlns="" id="{00000000-0008-0000-0500-0000D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" name="Line 408">
            <a:extLst>
              <a:ext uri="{FF2B5EF4-FFF2-40B4-BE49-F238E27FC236}">
                <a16:creationId xmlns:a16="http://schemas.microsoft.com/office/drawing/2014/main" xmlns="" id="{00000000-0008-0000-0500-0000D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18" name="Group 409">
          <a:extLst>
            <a:ext uri="{FF2B5EF4-FFF2-40B4-BE49-F238E27FC236}">
              <a16:creationId xmlns:a16="http://schemas.microsoft.com/office/drawing/2014/main" xmlns="" id="{00000000-0008-0000-0500-0000DA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19" name="Line 410">
            <a:extLst>
              <a:ext uri="{FF2B5EF4-FFF2-40B4-BE49-F238E27FC236}">
                <a16:creationId xmlns:a16="http://schemas.microsoft.com/office/drawing/2014/main" xmlns="" id="{00000000-0008-0000-0500-0000D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" name="Line 411">
            <a:extLst>
              <a:ext uri="{FF2B5EF4-FFF2-40B4-BE49-F238E27FC236}">
                <a16:creationId xmlns:a16="http://schemas.microsoft.com/office/drawing/2014/main" xmlns="" id="{00000000-0008-0000-0500-0000D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" name="Line 412">
            <a:extLst>
              <a:ext uri="{FF2B5EF4-FFF2-40B4-BE49-F238E27FC236}">
                <a16:creationId xmlns:a16="http://schemas.microsoft.com/office/drawing/2014/main" xmlns="" id="{00000000-0008-0000-0500-0000D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22" name="Group 413">
          <a:extLst>
            <a:ext uri="{FF2B5EF4-FFF2-40B4-BE49-F238E27FC236}">
              <a16:creationId xmlns:a16="http://schemas.microsoft.com/office/drawing/2014/main" xmlns="" id="{00000000-0008-0000-0500-0000DE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23" name="Line 414">
            <a:extLst>
              <a:ext uri="{FF2B5EF4-FFF2-40B4-BE49-F238E27FC236}">
                <a16:creationId xmlns:a16="http://schemas.microsoft.com/office/drawing/2014/main" xmlns="" id="{00000000-0008-0000-0500-0000D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" name="Line 415">
            <a:extLst>
              <a:ext uri="{FF2B5EF4-FFF2-40B4-BE49-F238E27FC236}">
                <a16:creationId xmlns:a16="http://schemas.microsoft.com/office/drawing/2014/main" xmlns="" id="{00000000-0008-0000-0500-0000E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" name="Line 416">
            <a:extLst>
              <a:ext uri="{FF2B5EF4-FFF2-40B4-BE49-F238E27FC236}">
                <a16:creationId xmlns:a16="http://schemas.microsoft.com/office/drawing/2014/main" xmlns="" id="{00000000-0008-0000-0500-0000E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26" name="Group 417">
          <a:extLst>
            <a:ext uri="{FF2B5EF4-FFF2-40B4-BE49-F238E27FC236}">
              <a16:creationId xmlns:a16="http://schemas.microsoft.com/office/drawing/2014/main" xmlns="" id="{00000000-0008-0000-0500-0000E2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27" name="Line 418">
            <a:extLst>
              <a:ext uri="{FF2B5EF4-FFF2-40B4-BE49-F238E27FC236}">
                <a16:creationId xmlns:a16="http://schemas.microsoft.com/office/drawing/2014/main" xmlns="" id="{00000000-0008-0000-0500-0000E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" name="Line 419">
            <a:extLst>
              <a:ext uri="{FF2B5EF4-FFF2-40B4-BE49-F238E27FC236}">
                <a16:creationId xmlns:a16="http://schemas.microsoft.com/office/drawing/2014/main" xmlns="" id="{00000000-0008-0000-0500-0000E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" name="Line 420">
            <a:extLst>
              <a:ext uri="{FF2B5EF4-FFF2-40B4-BE49-F238E27FC236}">
                <a16:creationId xmlns:a16="http://schemas.microsoft.com/office/drawing/2014/main" xmlns="" id="{00000000-0008-0000-0500-0000E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30" name="Group 421">
          <a:extLst>
            <a:ext uri="{FF2B5EF4-FFF2-40B4-BE49-F238E27FC236}">
              <a16:creationId xmlns:a16="http://schemas.microsoft.com/office/drawing/2014/main" xmlns="" id="{00000000-0008-0000-0500-0000E6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31" name="Line 422">
            <a:extLst>
              <a:ext uri="{FF2B5EF4-FFF2-40B4-BE49-F238E27FC236}">
                <a16:creationId xmlns:a16="http://schemas.microsoft.com/office/drawing/2014/main" xmlns="" id="{00000000-0008-0000-0500-0000E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" name="Line 423">
            <a:extLst>
              <a:ext uri="{FF2B5EF4-FFF2-40B4-BE49-F238E27FC236}">
                <a16:creationId xmlns:a16="http://schemas.microsoft.com/office/drawing/2014/main" xmlns="" id="{00000000-0008-0000-0500-0000E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3" name="Line 424">
            <a:extLst>
              <a:ext uri="{FF2B5EF4-FFF2-40B4-BE49-F238E27FC236}">
                <a16:creationId xmlns:a16="http://schemas.microsoft.com/office/drawing/2014/main" xmlns="" id="{00000000-0008-0000-0500-0000E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34" name="Group 425">
          <a:extLst>
            <a:ext uri="{FF2B5EF4-FFF2-40B4-BE49-F238E27FC236}">
              <a16:creationId xmlns:a16="http://schemas.microsoft.com/office/drawing/2014/main" xmlns="" id="{00000000-0008-0000-0500-0000EA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35" name="Line 426">
            <a:extLst>
              <a:ext uri="{FF2B5EF4-FFF2-40B4-BE49-F238E27FC236}">
                <a16:creationId xmlns:a16="http://schemas.microsoft.com/office/drawing/2014/main" xmlns="" id="{00000000-0008-0000-0500-0000E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" name="Line 427">
            <a:extLst>
              <a:ext uri="{FF2B5EF4-FFF2-40B4-BE49-F238E27FC236}">
                <a16:creationId xmlns:a16="http://schemas.microsoft.com/office/drawing/2014/main" xmlns="" id="{00000000-0008-0000-0500-0000E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7" name="Line 428">
            <a:extLst>
              <a:ext uri="{FF2B5EF4-FFF2-40B4-BE49-F238E27FC236}">
                <a16:creationId xmlns:a16="http://schemas.microsoft.com/office/drawing/2014/main" xmlns="" id="{00000000-0008-0000-0500-0000E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38" name="Group 429">
          <a:extLst>
            <a:ext uri="{FF2B5EF4-FFF2-40B4-BE49-F238E27FC236}">
              <a16:creationId xmlns:a16="http://schemas.microsoft.com/office/drawing/2014/main" xmlns="" id="{00000000-0008-0000-0500-0000EE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39" name="Line 430">
            <a:extLst>
              <a:ext uri="{FF2B5EF4-FFF2-40B4-BE49-F238E27FC236}">
                <a16:creationId xmlns:a16="http://schemas.microsoft.com/office/drawing/2014/main" xmlns="" id="{00000000-0008-0000-0500-0000E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" name="Line 431">
            <a:extLst>
              <a:ext uri="{FF2B5EF4-FFF2-40B4-BE49-F238E27FC236}">
                <a16:creationId xmlns:a16="http://schemas.microsoft.com/office/drawing/2014/main" xmlns="" id="{00000000-0008-0000-0500-0000F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" name="Line 432">
            <a:extLst>
              <a:ext uri="{FF2B5EF4-FFF2-40B4-BE49-F238E27FC236}">
                <a16:creationId xmlns:a16="http://schemas.microsoft.com/office/drawing/2014/main" xmlns="" id="{00000000-0008-0000-0500-0000F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42" name="Group 433">
          <a:extLst>
            <a:ext uri="{FF2B5EF4-FFF2-40B4-BE49-F238E27FC236}">
              <a16:creationId xmlns:a16="http://schemas.microsoft.com/office/drawing/2014/main" xmlns="" id="{00000000-0008-0000-0500-0000F2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43" name="Line 434">
            <a:extLst>
              <a:ext uri="{FF2B5EF4-FFF2-40B4-BE49-F238E27FC236}">
                <a16:creationId xmlns:a16="http://schemas.microsoft.com/office/drawing/2014/main" xmlns="" id="{00000000-0008-0000-0500-0000F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" name="Line 435">
            <a:extLst>
              <a:ext uri="{FF2B5EF4-FFF2-40B4-BE49-F238E27FC236}">
                <a16:creationId xmlns:a16="http://schemas.microsoft.com/office/drawing/2014/main" xmlns="" id="{00000000-0008-0000-0500-0000F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5" name="Line 436">
            <a:extLst>
              <a:ext uri="{FF2B5EF4-FFF2-40B4-BE49-F238E27FC236}">
                <a16:creationId xmlns:a16="http://schemas.microsoft.com/office/drawing/2014/main" xmlns="" id="{00000000-0008-0000-0500-0000F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46" name="Group 437">
          <a:extLst>
            <a:ext uri="{FF2B5EF4-FFF2-40B4-BE49-F238E27FC236}">
              <a16:creationId xmlns:a16="http://schemas.microsoft.com/office/drawing/2014/main" xmlns="" id="{00000000-0008-0000-0500-0000F6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47" name="Line 438">
            <a:extLst>
              <a:ext uri="{FF2B5EF4-FFF2-40B4-BE49-F238E27FC236}">
                <a16:creationId xmlns:a16="http://schemas.microsoft.com/office/drawing/2014/main" xmlns="" id="{00000000-0008-0000-0500-0000F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" name="Line 439">
            <a:extLst>
              <a:ext uri="{FF2B5EF4-FFF2-40B4-BE49-F238E27FC236}">
                <a16:creationId xmlns:a16="http://schemas.microsoft.com/office/drawing/2014/main" xmlns="" id="{00000000-0008-0000-0500-0000F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9" name="Line 440">
            <a:extLst>
              <a:ext uri="{FF2B5EF4-FFF2-40B4-BE49-F238E27FC236}">
                <a16:creationId xmlns:a16="http://schemas.microsoft.com/office/drawing/2014/main" xmlns="" id="{00000000-0008-0000-0500-0000F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50" name="Group 441">
          <a:extLst>
            <a:ext uri="{FF2B5EF4-FFF2-40B4-BE49-F238E27FC236}">
              <a16:creationId xmlns:a16="http://schemas.microsoft.com/office/drawing/2014/main" xmlns="" id="{00000000-0008-0000-0500-0000FA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51" name="Line 442">
            <a:extLst>
              <a:ext uri="{FF2B5EF4-FFF2-40B4-BE49-F238E27FC236}">
                <a16:creationId xmlns:a16="http://schemas.microsoft.com/office/drawing/2014/main" xmlns="" id="{00000000-0008-0000-0500-0000F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" name="Line 443">
            <a:extLst>
              <a:ext uri="{FF2B5EF4-FFF2-40B4-BE49-F238E27FC236}">
                <a16:creationId xmlns:a16="http://schemas.microsoft.com/office/drawing/2014/main" xmlns="" id="{00000000-0008-0000-0500-0000F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" name="Line 444">
            <a:extLst>
              <a:ext uri="{FF2B5EF4-FFF2-40B4-BE49-F238E27FC236}">
                <a16:creationId xmlns:a16="http://schemas.microsoft.com/office/drawing/2014/main" xmlns="" id="{00000000-0008-0000-0500-0000F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54" name="Group 445">
          <a:extLst>
            <a:ext uri="{FF2B5EF4-FFF2-40B4-BE49-F238E27FC236}">
              <a16:creationId xmlns:a16="http://schemas.microsoft.com/office/drawing/2014/main" xmlns="" id="{00000000-0008-0000-0500-0000FE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55" name="Line 446">
            <a:extLst>
              <a:ext uri="{FF2B5EF4-FFF2-40B4-BE49-F238E27FC236}">
                <a16:creationId xmlns:a16="http://schemas.microsoft.com/office/drawing/2014/main" xmlns="" id="{00000000-0008-0000-0500-0000F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" name="Line 447">
            <a:extLst>
              <a:ext uri="{FF2B5EF4-FFF2-40B4-BE49-F238E27FC236}">
                <a16:creationId xmlns:a16="http://schemas.microsoft.com/office/drawing/2014/main" xmlns="" id="{00000000-0008-0000-0500-00000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" name="Line 448">
            <a:extLst>
              <a:ext uri="{FF2B5EF4-FFF2-40B4-BE49-F238E27FC236}">
                <a16:creationId xmlns:a16="http://schemas.microsoft.com/office/drawing/2014/main" xmlns="" id="{00000000-0008-0000-0500-00000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58" name="Group 449">
          <a:extLst>
            <a:ext uri="{FF2B5EF4-FFF2-40B4-BE49-F238E27FC236}">
              <a16:creationId xmlns:a16="http://schemas.microsoft.com/office/drawing/2014/main" xmlns="" id="{00000000-0008-0000-0500-00000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59" name="Line 450">
            <a:extLst>
              <a:ext uri="{FF2B5EF4-FFF2-40B4-BE49-F238E27FC236}">
                <a16:creationId xmlns:a16="http://schemas.microsoft.com/office/drawing/2014/main" xmlns="" id="{00000000-0008-0000-0500-00000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" name="Line 451">
            <a:extLst>
              <a:ext uri="{FF2B5EF4-FFF2-40B4-BE49-F238E27FC236}">
                <a16:creationId xmlns:a16="http://schemas.microsoft.com/office/drawing/2014/main" xmlns="" id="{00000000-0008-0000-0500-00000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" name="Line 452">
            <a:extLst>
              <a:ext uri="{FF2B5EF4-FFF2-40B4-BE49-F238E27FC236}">
                <a16:creationId xmlns:a16="http://schemas.microsoft.com/office/drawing/2014/main" xmlns="" id="{00000000-0008-0000-0500-00000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62" name="Group 453">
          <a:extLst>
            <a:ext uri="{FF2B5EF4-FFF2-40B4-BE49-F238E27FC236}">
              <a16:creationId xmlns:a16="http://schemas.microsoft.com/office/drawing/2014/main" xmlns="" id="{00000000-0008-0000-0500-00000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63" name="Line 454">
            <a:extLst>
              <a:ext uri="{FF2B5EF4-FFF2-40B4-BE49-F238E27FC236}">
                <a16:creationId xmlns:a16="http://schemas.microsoft.com/office/drawing/2014/main" xmlns="" id="{00000000-0008-0000-0500-00000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" name="Line 455">
            <a:extLst>
              <a:ext uri="{FF2B5EF4-FFF2-40B4-BE49-F238E27FC236}">
                <a16:creationId xmlns:a16="http://schemas.microsoft.com/office/drawing/2014/main" xmlns="" id="{00000000-0008-0000-0500-00000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" name="Line 456">
            <a:extLst>
              <a:ext uri="{FF2B5EF4-FFF2-40B4-BE49-F238E27FC236}">
                <a16:creationId xmlns:a16="http://schemas.microsoft.com/office/drawing/2014/main" xmlns="" id="{00000000-0008-0000-0500-00000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66" name="Group 457">
          <a:extLst>
            <a:ext uri="{FF2B5EF4-FFF2-40B4-BE49-F238E27FC236}">
              <a16:creationId xmlns:a16="http://schemas.microsoft.com/office/drawing/2014/main" xmlns="" id="{00000000-0008-0000-0500-00000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67" name="Line 458">
            <a:extLst>
              <a:ext uri="{FF2B5EF4-FFF2-40B4-BE49-F238E27FC236}">
                <a16:creationId xmlns:a16="http://schemas.microsoft.com/office/drawing/2014/main" xmlns="" id="{00000000-0008-0000-0500-00000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" name="Line 459">
            <a:extLst>
              <a:ext uri="{FF2B5EF4-FFF2-40B4-BE49-F238E27FC236}">
                <a16:creationId xmlns:a16="http://schemas.microsoft.com/office/drawing/2014/main" xmlns="" id="{00000000-0008-0000-0500-00000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9" name="Line 460">
            <a:extLst>
              <a:ext uri="{FF2B5EF4-FFF2-40B4-BE49-F238E27FC236}">
                <a16:creationId xmlns:a16="http://schemas.microsoft.com/office/drawing/2014/main" xmlns="" id="{00000000-0008-0000-0500-00000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70" name="Group 461">
          <a:extLst>
            <a:ext uri="{FF2B5EF4-FFF2-40B4-BE49-F238E27FC236}">
              <a16:creationId xmlns:a16="http://schemas.microsoft.com/office/drawing/2014/main" xmlns="" id="{00000000-0008-0000-0500-00000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71" name="Line 462">
            <a:extLst>
              <a:ext uri="{FF2B5EF4-FFF2-40B4-BE49-F238E27FC236}">
                <a16:creationId xmlns:a16="http://schemas.microsoft.com/office/drawing/2014/main" xmlns="" id="{00000000-0008-0000-0500-00000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" name="Line 463">
            <a:extLst>
              <a:ext uri="{FF2B5EF4-FFF2-40B4-BE49-F238E27FC236}">
                <a16:creationId xmlns:a16="http://schemas.microsoft.com/office/drawing/2014/main" xmlns="" id="{00000000-0008-0000-0500-00001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" name="Line 464">
            <a:extLst>
              <a:ext uri="{FF2B5EF4-FFF2-40B4-BE49-F238E27FC236}">
                <a16:creationId xmlns:a16="http://schemas.microsoft.com/office/drawing/2014/main" xmlns="" id="{00000000-0008-0000-0500-00001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74" name="Group 465">
          <a:extLst>
            <a:ext uri="{FF2B5EF4-FFF2-40B4-BE49-F238E27FC236}">
              <a16:creationId xmlns:a16="http://schemas.microsoft.com/office/drawing/2014/main" xmlns="" id="{00000000-0008-0000-0500-00001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75" name="Line 466">
            <a:extLst>
              <a:ext uri="{FF2B5EF4-FFF2-40B4-BE49-F238E27FC236}">
                <a16:creationId xmlns:a16="http://schemas.microsoft.com/office/drawing/2014/main" xmlns="" id="{00000000-0008-0000-0500-00001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" name="Line 467">
            <a:extLst>
              <a:ext uri="{FF2B5EF4-FFF2-40B4-BE49-F238E27FC236}">
                <a16:creationId xmlns:a16="http://schemas.microsoft.com/office/drawing/2014/main" xmlns="" id="{00000000-0008-0000-0500-00001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" name="Line 468">
            <a:extLst>
              <a:ext uri="{FF2B5EF4-FFF2-40B4-BE49-F238E27FC236}">
                <a16:creationId xmlns:a16="http://schemas.microsoft.com/office/drawing/2014/main" xmlns="" id="{00000000-0008-0000-0500-00001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78" name="Group 469">
          <a:extLst>
            <a:ext uri="{FF2B5EF4-FFF2-40B4-BE49-F238E27FC236}">
              <a16:creationId xmlns:a16="http://schemas.microsoft.com/office/drawing/2014/main" xmlns="" id="{00000000-0008-0000-0500-00001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79" name="Line 470">
            <a:extLst>
              <a:ext uri="{FF2B5EF4-FFF2-40B4-BE49-F238E27FC236}">
                <a16:creationId xmlns:a16="http://schemas.microsoft.com/office/drawing/2014/main" xmlns="" id="{00000000-0008-0000-0500-00001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" name="Line 471">
            <a:extLst>
              <a:ext uri="{FF2B5EF4-FFF2-40B4-BE49-F238E27FC236}">
                <a16:creationId xmlns:a16="http://schemas.microsoft.com/office/drawing/2014/main" xmlns="" id="{00000000-0008-0000-0500-00001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" name="Line 472">
            <a:extLst>
              <a:ext uri="{FF2B5EF4-FFF2-40B4-BE49-F238E27FC236}">
                <a16:creationId xmlns:a16="http://schemas.microsoft.com/office/drawing/2014/main" xmlns="" id="{00000000-0008-0000-0500-00001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82" name="Group 473">
          <a:extLst>
            <a:ext uri="{FF2B5EF4-FFF2-40B4-BE49-F238E27FC236}">
              <a16:creationId xmlns:a16="http://schemas.microsoft.com/office/drawing/2014/main" xmlns="" id="{00000000-0008-0000-0500-00001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83" name="Line 474">
            <a:extLst>
              <a:ext uri="{FF2B5EF4-FFF2-40B4-BE49-F238E27FC236}">
                <a16:creationId xmlns:a16="http://schemas.microsoft.com/office/drawing/2014/main" xmlns="" id="{00000000-0008-0000-0500-00001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" name="Line 475">
            <a:extLst>
              <a:ext uri="{FF2B5EF4-FFF2-40B4-BE49-F238E27FC236}">
                <a16:creationId xmlns:a16="http://schemas.microsoft.com/office/drawing/2014/main" xmlns="" id="{00000000-0008-0000-0500-00001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" name="Line 476">
            <a:extLst>
              <a:ext uri="{FF2B5EF4-FFF2-40B4-BE49-F238E27FC236}">
                <a16:creationId xmlns:a16="http://schemas.microsoft.com/office/drawing/2014/main" xmlns="" id="{00000000-0008-0000-0500-00001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86" name="Group 477">
          <a:extLst>
            <a:ext uri="{FF2B5EF4-FFF2-40B4-BE49-F238E27FC236}">
              <a16:creationId xmlns:a16="http://schemas.microsoft.com/office/drawing/2014/main" xmlns="" id="{00000000-0008-0000-0500-00001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87" name="Line 478">
            <a:extLst>
              <a:ext uri="{FF2B5EF4-FFF2-40B4-BE49-F238E27FC236}">
                <a16:creationId xmlns:a16="http://schemas.microsoft.com/office/drawing/2014/main" xmlns="" id="{00000000-0008-0000-0500-00001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" name="Line 479">
            <a:extLst>
              <a:ext uri="{FF2B5EF4-FFF2-40B4-BE49-F238E27FC236}">
                <a16:creationId xmlns:a16="http://schemas.microsoft.com/office/drawing/2014/main" xmlns="" id="{00000000-0008-0000-0500-00002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" name="Line 480">
            <a:extLst>
              <a:ext uri="{FF2B5EF4-FFF2-40B4-BE49-F238E27FC236}">
                <a16:creationId xmlns:a16="http://schemas.microsoft.com/office/drawing/2014/main" xmlns="" id="{00000000-0008-0000-0500-00002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90" name="Group 481">
          <a:extLst>
            <a:ext uri="{FF2B5EF4-FFF2-40B4-BE49-F238E27FC236}">
              <a16:creationId xmlns:a16="http://schemas.microsoft.com/office/drawing/2014/main" xmlns="" id="{00000000-0008-0000-0500-00002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91" name="Line 482">
            <a:extLst>
              <a:ext uri="{FF2B5EF4-FFF2-40B4-BE49-F238E27FC236}">
                <a16:creationId xmlns:a16="http://schemas.microsoft.com/office/drawing/2014/main" xmlns="" id="{00000000-0008-0000-0500-00002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" name="Line 483">
            <a:extLst>
              <a:ext uri="{FF2B5EF4-FFF2-40B4-BE49-F238E27FC236}">
                <a16:creationId xmlns:a16="http://schemas.microsoft.com/office/drawing/2014/main" xmlns="" id="{00000000-0008-0000-0500-00002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" name="Line 484">
            <a:extLst>
              <a:ext uri="{FF2B5EF4-FFF2-40B4-BE49-F238E27FC236}">
                <a16:creationId xmlns:a16="http://schemas.microsoft.com/office/drawing/2014/main" xmlns="" id="{00000000-0008-0000-0500-00002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94" name="Group 485">
          <a:extLst>
            <a:ext uri="{FF2B5EF4-FFF2-40B4-BE49-F238E27FC236}">
              <a16:creationId xmlns:a16="http://schemas.microsoft.com/office/drawing/2014/main" xmlns="" id="{00000000-0008-0000-0500-00002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95" name="Line 486">
            <a:extLst>
              <a:ext uri="{FF2B5EF4-FFF2-40B4-BE49-F238E27FC236}">
                <a16:creationId xmlns:a16="http://schemas.microsoft.com/office/drawing/2014/main" xmlns="" id="{00000000-0008-0000-0500-00002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" name="Line 487">
            <a:extLst>
              <a:ext uri="{FF2B5EF4-FFF2-40B4-BE49-F238E27FC236}">
                <a16:creationId xmlns:a16="http://schemas.microsoft.com/office/drawing/2014/main" xmlns="" id="{00000000-0008-0000-0500-00002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7" name="Line 488">
            <a:extLst>
              <a:ext uri="{FF2B5EF4-FFF2-40B4-BE49-F238E27FC236}">
                <a16:creationId xmlns:a16="http://schemas.microsoft.com/office/drawing/2014/main" xmlns="" id="{00000000-0008-0000-0500-00002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98" name="Group 489">
          <a:extLst>
            <a:ext uri="{FF2B5EF4-FFF2-40B4-BE49-F238E27FC236}">
              <a16:creationId xmlns:a16="http://schemas.microsoft.com/office/drawing/2014/main" xmlns="" id="{00000000-0008-0000-0500-00002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99" name="Line 490">
            <a:extLst>
              <a:ext uri="{FF2B5EF4-FFF2-40B4-BE49-F238E27FC236}">
                <a16:creationId xmlns:a16="http://schemas.microsoft.com/office/drawing/2014/main" xmlns="" id="{00000000-0008-0000-0500-00002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" name="Line 491">
            <a:extLst>
              <a:ext uri="{FF2B5EF4-FFF2-40B4-BE49-F238E27FC236}">
                <a16:creationId xmlns:a16="http://schemas.microsoft.com/office/drawing/2014/main" xmlns="" id="{00000000-0008-0000-0500-00002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" name="Line 492">
            <a:extLst>
              <a:ext uri="{FF2B5EF4-FFF2-40B4-BE49-F238E27FC236}">
                <a16:creationId xmlns:a16="http://schemas.microsoft.com/office/drawing/2014/main" xmlns="" id="{00000000-0008-0000-0500-00002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02" name="Group 493">
          <a:extLst>
            <a:ext uri="{FF2B5EF4-FFF2-40B4-BE49-F238E27FC236}">
              <a16:creationId xmlns:a16="http://schemas.microsoft.com/office/drawing/2014/main" xmlns="" id="{00000000-0008-0000-0500-00002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03" name="Line 494">
            <a:extLst>
              <a:ext uri="{FF2B5EF4-FFF2-40B4-BE49-F238E27FC236}">
                <a16:creationId xmlns:a16="http://schemas.microsoft.com/office/drawing/2014/main" xmlns="" id="{00000000-0008-0000-0500-00002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" name="Line 495">
            <a:extLst>
              <a:ext uri="{FF2B5EF4-FFF2-40B4-BE49-F238E27FC236}">
                <a16:creationId xmlns:a16="http://schemas.microsoft.com/office/drawing/2014/main" xmlns="" id="{00000000-0008-0000-0500-00003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" name="Line 496">
            <a:extLst>
              <a:ext uri="{FF2B5EF4-FFF2-40B4-BE49-F238E27FC236}">
                <a16:creationId xmlns:a16="http://schemas.microsoft.com/office/drawing/2014/main" xmlns="" id="{00000000-0008-0000-0500-00003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06" name="Group 497">
          <a:extLst>
            <a:ext uri="{FF2B5EF4-FFF2-40B4-BE49-F238E27FC236}">
              <a16:creationId xmlns:a16="http://schemas.microsoft.com/office/drawing/2014/main" xmlns="" id="{00000000-0008-0000-0500-00003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07" name="Line 498">
            <a:extLst>
              <a:ext uri="{FF2B5EF4-FFF2-40B4-BE49-F238E27FC236}">
                <a16:creationId xmlns:a16="http://schemas.microsoft.com/office/drawing/2014/main" xmlns="" id="{00000000-0008-0000-0500-00003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" name="Line 499">
            <a:extLst>
              <a:ext uri="{FF2B5EF4-FFF2-40B4-BE49-F238E27FC236}">
                <a16:creationId xmlns:a16="http://schemas.microsoft.com/office/drawing/2014/main" xmlns="" id="{00000000-0008-0000-0500-00003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" name="Line 500">
            <a:extLst>
              <a:ext uri="{FF2B5EF4-FFF2-40B4-BE49-F238E27FC236}">
                <a16:creationId xmlns:a16="http://schemas.microsoft.com/office/drawing/2014/main" xmlns="" id="{00000000-0008-0000-0500-00003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10" name="Group 501">
          <a:extLst>
            <a:ext uri="{FF2B5EF4-FFF2-40B4-BE49-F238E27FC236}">
              <a16:creationId xmlns:a16="http://schemas.microsoft.com/office/drawing/2014/main" xmlns="" id="{00000000-0008-0000-0500-00003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11" name="Line 502">
            <a:extLst>
              <a:ext uri="{FF2B5EF4-FFF2-40B4-BE49-F238E27FC236}">
                <a16:creationId xmlns:a16="http://schemas.microsoft.com/office/drawing/2014/main" xmlns="" id="{00000000-0008-0000-0500-00003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" name="Line 503">
            <a:extLst>
              <a:ext uri="{FF2B5EF4-FFF2-40B4-BE49-F238E27FC236}">
                <a16:creationId xmlns:a16="http://schemas.microsoft.com/office/drawing/2014/main" xmlns="" id="{00000000-0008-0000-0500-00003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" name="Line 504">
            <a:extLst>
              <a:ext uri="{FF2B5EF4-FFF2-40B4-BE49-F238E27FC236}">
                <a16:creationId xmlns:a16="http://schemas.microsoft.com/office/drawing/2014/main" xmlns="" id="{00000000-0008-0000-0500-00003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14" name="Group 505">
          <a:extLst>
            <a:ext uri="{FF2B5EF4-FFF2-40B4-BE49-F238E27FC236}">
              <a16:creationId xmlns:a16="http://schemas.microsoft.com/office/drawing/2014/main" xmlns="" id="{00000000-0008-0000-0500-00003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15" name="Line 506">
            <a:extLst>
              <a:ext uri="{FF2B5EF4-FFF2-40B4-BE49-F238E27FC236}">
                <a16:creationId xmlns:a16="http://schemas.microsoft.com/office/drawing/2014/main" xmlns="" id="{00000000-0008-0000-0500-00003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" name="Line 507">
            <a:extLst>
              <a:ext uri="{FF2B5EF4-FFF2-40B4-BE49-F238E27FC236}">
                <a16:creationId xmlns:a16="http://schemas.microsoft.com/office/drawing/2014/main" xmlns="" id="{00000000-0008-0000-0500-00003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" name="Line 508">
            <a:extLst>
              <a:ext uri="{FF2B5EF4-FFF2-40B4-BE49-F238E27FC236}">
                <a16:creationId xmlns:a16="http://schemas.microsoft.com/office/drawing/2014/main" xmlns="" id="{00000000-0008-0000-0500-00003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18" name="Group 509">
          <a:extLst>
            <a:ext uri="{FF2B5EF4-FFF2-40B4-BE49-F238E27FC236}">
              <a16:creationId xmlns:a16="http://schemas.microsoft.com/office/drawing/2014/main" xmlns="" id="{00000000-0008-0000-0500-00003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19" name="Line 510">
            <a:extLst>
              <a:ext uri="{FF2B5EF4-FFF2-40B4-BE49-F238E27FC236}">
                <a16:creationId xmlns:a16="http://schemas.microsoft.com/office/drawing/2014/main" xmlns="" id="{00000000-0008-0000-0500-00003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" name="Line 511">
            <a:extLst>
              <a:ext uri="{FF2B5EF4-FFF2-40B4-BE49-F238E27FC236}">
                <a16:creationId xmlns:a16="http://schemas.microsoft.com/office/drawing/2014/main" xmlns="" id="{00000000-0008-0000-0500-00004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1" name="Line 512">
            <a:extLst>
              <a:ext uri="{FF2B5EF4-FFF2-40B4-BE49-F238E27FC236}">
                <a16:creationId xmlns:a16="http://schemas.microsoft.com/office/drawing/2014/main" xmlns="" id="{00000000-0008-0000-0500-00004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22" name="Group 513">
          <a:extLst>
            <a:ext uri="{FF2B5EF4-FFF2-40B4-BE49-F238E27FC236}">
              <a16:creationId xmlns:a16="http://schemas.microsoft.com/office/drawing/2014/main" xmlns="" id="{00000000-0008-0000-0500-00004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23" name="Line 514">
            <a:extLst>
              <a:ext uri="{FF2B5EF4-FFF2-40B4-BE49-F238E27FC236}">
                <a16:creationId xmlns:a16="http://schemas.microsoft.com/office/drawing/2014/main" xmlns="" id="{00000000-0008-0000-0500-00004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" name="Line 515">
            <a:extLst>
              <a:ext uri="{FF2B5EF4-FFF2-40B4-BE49-F238E27FC236}">
                <a16:creationId xmlns:a16="http://schemas.microsoft.com/office/drawing/2014/main" xmlns="" id="{00000000-0008-0000-0500-00004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" name="Line 516">
            <a:extLst>
              <a:ext uri="{FF2B5EF4-FFF2-40B4-BE49-F238E27FC236}">
                <a16:creationId xmlns:a16="http://schemas.microsoft.com/office/drawing/2014/main" xmlns="" id="{00000000-0008-0000-0500-00004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26" name="Group 517">
          <a:extLst>
            <a:ext uri="{FF2B5EF4-FFF2-40B4-BE49-F238E27FC236}">
              <a16:creationId xmlns:a16="http://schemas.microsoft.com/office/drawing/2014/main" xmlns="" id="{00000000-0008-0000-0500-00004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27" name="Line 518">
            <a:extLst>
              <a:ext uri="{FF2B5EF4-FFF2-40B4-BE49-F238E27FC236}">
                <a16:creationId xmlns:a16="http://schemas.microsoft.com/office/drawing/2014/main" xmlns="" id="{00000000-0008-0000-0500-00004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8" name="Line 519">
            <a:extLst>
              <a:ext uri="{FF2B5EF4-FFF2-40B4-BE49-F238E27FC236}">
                <a16:creationId xmlns:a16="http://schemas.microsoft.com/office/drawing/2014/main" xmlns="" id="{00000000-0008-0000-0500-00004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9" name="Line 520">
            <a:extLst>
              <a:ext uri="{FF2B5EF4-FFF2-40B4-BE49-F238E27FC236}">
                <a16:creationId xmlns:a16="http://schemas.microsoft.com/office/drawing/2014/main" xmlns="" id="{00000000-0008-0000-0500-00004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30" name="Group 521">
          <a:extLst>
            <a:ext uri="{FF2B5EF4-FFF2-40B4-BE49-F238E27FC236}">
              <a16:creationId xmlns:a16="http://schemas.microsoft.com/office/drawing/2014/main" xmlns="" id="{00000000-0008-0000-0500-00004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31" name="Line 522">
            <a:extLst>
              <a:ext uri="{FF2B5EF4-FFF2-40B4-BE49-F238E27FC236}">
                <a16:creationId xmlns:a16="http://schemas.microsoft.com/office/drawing/2014/main" xmlns="" id="{00000000-0008-0000-0500-00004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2" name="Line 523">
            <a:extLst>
              <a:ext uri="{FF2B5EF4-FFF2-40B4-BE49-F238E27FC236}">
                <a16:creationId xmlns:a16="http://schemas.microsoft.com/office/drawing/2014/main" xmlns="" id="{00000000-0008-0000-0500-00004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3" name="Line 524">
            <a:extLst>
              <a:ext uri="{FF2B5EF4-FFF2-40B4-BE49-F238E27FC236}">
                <a16:creationId xmlns:a16="http://schemas.microsoft.com/office/drawing/2014/main" xmlns="" id="{00000000-0008-0000-0500-00004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34" name="Group 525">
          <a:extLst>
            <a:ext uri="{FF2B5EF4-FFF2-40B4-BE49-F238E27FC236}">
              <a16:creationId xmlns:a16="http://schemas.microsoft.com/office/drawing/2014/main" xmlns="" id="{00000000-0008-0000-0500-00004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35" name="Line 526">
            <a:extLst>
              <a:ext uri="{FF2B5EF4-FFF2-40B4-BE49-F238E27FC236}">
                <a16:creationId xmlns:a16="http://schemas.microsoft.com/office/drawing/2014/main" xmlns="" id="{00000000-0008-0000-0500-00004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6" name="Line 527">
            <a:extLst>
              <a:ext uri="{FF2B5EF4-FFF2-40B4-BE49-F238E27FC236}">
                <a16:creationId xmlns:a16="http://schemas.microsoft.com/office/drawing/2014/main" xmlns="" id="{00000000-0008-0000-0500-00005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7" name="Line 528">
            <a:extLst>
              <a:ext uri="{FF2B5EF4-FFF2-40B4-BE49-F238E27FC236}">
                <a16:creationId xmlns:a16="http://schemas.microsoft.com/office/drawing/2014/main" xmlns="" id="{00000000-0008-0000-0500-00005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38" name="Group 529">
          <a:extLst>
            <a:ext uri="{FF2B5EF4-FFF2-40B4-BE49-F238E27FC236}">
              <a16:creationId xmlns:a16="http://schemas.microsoft.com/office/drawing/2014/main" xmlns="" id="{00000000-0008-0000-0500-00005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39" name="Line 530">
            <a:extLst>
              <a:ext uri="{FF2B5EF4-FFF2-40B4-BE49-F238E27FC236}">
                <a16:creationId xmlns:a16="http://schemas.microsoft.com/office/drawing/2014/main" xmlns="" id="{00000000-0008-0000-0500-00005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0" name="Line 531">
            <a:extLst>
              <a:ext uri="{FF2B5EF4-FFF2-40B4-BE49-F238E27FC236}">
                <a16:creationId xmlns:a16="http://schemas.microsoft.com/office/drawing/2014/main" xmlns="" id="{00000000-0008-0000-0500-00005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1" name="Line 532">
            <a:extLst>
              <a:ext uri="{FF2B5EF4-FFF2-40B4-BE49-F238E27FC236}">
                <a16:creationId xmlns:a16="http://schemas.microsoft.com/office/drawing/2014/main" xmlns="" id="{00000000-0008-0000-0500-00005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42" name="Group 533">
          <a:extLst>
            <a:ext uri="{FF2B5EF4-FFF2-40B4-BE49-F238E27FC236}">
              <a16:creationId xmlns:a16="http://schemas.microsoft.com/office/drawing/2014/main" xmlns="" id="{00000000-0008-0000-0500-00005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43" name="Line 534">
            <a:extLst>
              <a:ext uri="{FF2B5EF4-FFF2-40B4-BE49-F238E27FC236}">
                <a16:creationId xmlns:a16="http://schemas.microsoft.com/office/drawing/2014/main" xmlns="" id="{00000000-0008-0000-0500-00005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4" name="Line 535">
            <a:extLst>
              <a:ext uri="{FF2B5EF4-FFF2-40B4-BE49-F238E27FC236}">
                <a16:creationId xmlns:a16="http://schemas.microsoft.com/office/drawing/2014/main" xmlns="" id="{00000000-0008-0000-0500-00005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5" name="Line 536">
            <a:extLst>
              <a:ext uri="{FF2B5EF4-FFF2-40B4-BE49-F238E27FC236}">
                <a16:creationId xmlns:a16="http://schemas.microsoft.com/office/drawing/2014/main" xmlns="" id="{00000000-0008-0000-0500-00005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46" name="Group 537">
          <a:extLst>
            <a:ext uri="{FF2B5EF4-FFF2-40B4-BE49-F238E27FC236}">
              <a16:creationId xmlns:a16="http://schemas.microsoft.com/office/drawing/2014/main" xmlns="" id="{00000000-0008-0000-0500-00005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47" name="Line 538">
            <a:extLst>
              <a:ext uri="{FF2B5EF4-FFF2-40B4-BE49-F238E27FC236}">
                <a16:creationId xmlns:a16="http://schemas.microsoft.com/office/drawing/2014/main" xmlns="" id="{00000000-0008-0000-0500-00005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8" name="Line 539">
            <a:extLst>
              <a:ext uri="{FF2B5EF4-FFF2-40B4-BE49-F238E27FC236}">
                <a16:creationId xmlns:a16="http://schemas.microsoft.com/office/drawing/2014/main" xmlns="" id="{00000000-0008-0000-0500-00005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9" name="Line 540">
            <a:extLst>
              <a:ext uri="{FF2B5EF4-FFF2-40B4-BE49-F238E27FC236}">
                <a16:creationId xmlns:a16="http://schemas.microsoft.com/office/drawing/2014/main" xmlns="" id="{00000000-0008-0000-0500-00005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50" name="Group 541">
          <a:extLst>
            <a:ext uri="{FF2B5EF4-FFF2-40B4-BE49-F238E27FC236}">
              <a16:creationId xmlns:a16="http://schemas.microsoft.com/office/drawing/2014/main" xmlns="" id="{00000000-0008-0000-0500-00005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51" name="Line 542">
            <a:extLst>
              <a:ext uri="{FF2B5EF4-FFF2-40B4-BE49-F238E27FC236}">
                <a16:creationId xmlns:a16="http://schemas.microsoft.com/office/drawing/2014/main" xmlns="" id="{00000000-0008-0000-0500-00005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" name="Line 543">
            <a:extLst>
              <a:ext uri="{FF2B5EF4-FFF2-40B4-BE49-F238E27FC236}">
                <a16:creationId xmlns:a16="http://schemas.microsoft.com/office/drawing/2014/main" xmlns="" id="{00000000-0008-0000-0500-00006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3" name="Line 544">
            <a:extLst>
              <a:ext uri="{FF2B5EF4-FFF2-40B4-BE49-F238E27FC236}">
                <a16:creationId xmlns:a16="http://schemas.microsoft.com/office/drawing/2014/main" xmlns="" id="{00000000-0008-0000-0500-00006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54" name="Group 545">
          <a:extLst>
            <a:ext uri="{FF2B5EF4-FFF2-40B4-BE49-F238E27FC236}">
              <a16:creationId xmlns:a16="http://schemas.microsoft.com/office/drawing/2014/main" xmlns="" id="{00000000-0008-0000-0500-00006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55" name="Line 546">
            <a:extLst>
              <a:ext uri="{FF2B5EF4-FFF2-40B4-BE49-F238E27FC236}">
                <a16:creationId xmlns:a16="http://schemas.microsoft.com/office/drawing/2014/main" xmlns="" id="{00000000-0008-0000-0500-00006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6" name="Line 547">
            <a:extLst>
              <a:ext uri="{FF2B5EF4-FFF2-40B4-BE49-F238E27FC236}">
                <a16:creationId xmlns:a16="http://schemas.microsoft.com/office/drawing/2014/main" xmlns="" id="{00000000-0008-0000-0500-00006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7" name="Line 548">
            <a:extLst>
              <a:ext uri="{FF2B5EF4-FFF2-40B4-BE49-F238E27FC236}">
                <a16:creationId xmlns:a16="http://schemas.microsoft.com/office/drawing/2014/main" xmlns="" id="{00000000-0008-0000-0500-00006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58" name="Group 549">
          <a:extLst>
            <a:ext uri="{FF2B5EF4-FFF2-40B4-BE49-F238E27FC236}">
              <a16:creationId xmlns:a16="http://schemas.microsoft.com/office/drawing/2014/main" xmlns="" id="{00000000-0008-0000-0500-00006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59" name="Line 550">
            <a:extLst>
              <a:ext uri="{FF2B5EF4-FFF2-40B4-BE49-F238E27FC236}">
                <a16:creationId xmlns:a16="http://schemas.microsoft.com/office/drawing/2014/main" xmlns="" id="{00000000-0008-0000-0500-00006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0" name="Line 551">
            <a:extLst>
              <a:ext uri="{FF2B5EF4-FFF2-40B4-BE49-F238E27FC236}">
                <a16:creationId xmlns:a16="http://schemas.microsoft.com/office/drawing/2014/main" xmlns="" id="{00000000-0008-0000-0500-00006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1" name="Line 552">
            <a:extLst>
              <a:ext uri="{FF2B5EF4-FFF2-40B4-BE49-F238E27FC236}">
                <a16:creationId xmlns:a16="http://schemas.microsoft.com/office/drawing/2014/main" xmlns="" id="{00000000-0008-0000-0500-00006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62" name="Group 553">
          <a:extLst>
            <a:ext uri="{FF2B5EF4-FFF2-40B4-BE49-F238E27FC236}">
              <a16:creationId xmlns:a16="http://schemas.microsoft.com/office/drawing/2014/main" xmlns="" id="{00000000-0008-0000-0500-00006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63" name="Line 554">
            <a:extLst>
              <a:ext uri="{FF2B5EF4-FFF2-40B4-BE49-F238E27FC236}">
                <a16:creationId xmlns:a16="http://schemas.microsoft.com/office/drawing/2014/main" xmlns="" id="{00000000-0008-0000-0500-00006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4" name="Line 555">
            <a:extLst>
              <a:ext uri="{FF2B5EF4-FFF2-40B4-BE49-F238E27FC236}">
                <a16:creationId xmlns:a16="http://schemas.microsoft.com/office/drawing/2014/main" xmlns="" id="{00000000-0008-0000-0500-00006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5" name="Line 556">
            <a:extLst>
              <a:ext uri="{FF2B5EF4-FFF2-40B4-BE49-F238E27FC236}">
                <a16:creationId xmlns:a16="http://schemas.microsoft.com/office/drawing/2014/main" xmlns="" id="{00000000-0008-0000-0500-00006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66" name="Group 557">
          <a:extLst>
            <a:ext uri="{FF2B5EF4-FFF2-40B4-BE49-F238E27FC236}">
              <a16:creationId xmlns:a16="http://schemas.microsoft.com/office/drawing/2014/main" xmlns="" id="{00000000-0008-0000-0500-00006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67" name="Line 558">
            <a:extLst>
              <a:ext uri="{FF2B5EF4-FFF2-40B4-BE49-F238E27FC236}">
                <a16:creationId xmlns:a16="http://schemas.microsoft.com/office/drawing/2014/main" xmlns="" id="{00000000-0008-0000-0500-00006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8" name="Line 559">
            <a:extLst>
              <a:ext uri="{FF2B5EF4-FFF2-40B4-BE49-F238E27FC236}">
                <a16:creationId xmlns:a16="http://schemas.microsoft.com/office/drawing/2014/main" xmlns="" id="{00000000-0008-0000-0500-00007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9" name="Line 560">
            <a:extLst>
              <a:ext uri="{FF2B5EF4-FFF2-40B4-BE49-F238E27FC236}">
                <a16:creationId xmlns:a16="http://schemas.microsoft.com/office/drawing/2014/main" xmlns="" id="{00000000-0008-0000-0500-00007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70" name="Group 561">
          <a:extLst>
            <a:ext uri="{FF2B5EF4-FFF2-40B4-BE49-F238E27FC236}">
              <a16:creationId xmlns:a16="http://schemas.microsoft.com/office/drawing/2014/main" xmlns="" id="{00000000-0008-0000-0500-00007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71" name="Line 562">
            <a:extLst>
              <a:ext uri="{FF2B5EF4-FFF2-40B4-BE49-F238E27FC236}">
                <a16:creationId xmlns:a16="http://schemas.microsoft.com/office/drawing/2014/main" xmlns="" id="{00000000-0008-0000-0500-00007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2" name="Line 563">
            <a:extLst>
              <a:ext uri="{FF2B5EF4-FFF2-40B4-BE49-F238E27FC236}">
                <a16:creationId xmlns:a16="http://schemas.microsoft.com/office/drawing/2014/main" xmlns="" id="{00000000-0008-0000-0500-00007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3" name="Line 564">
            <a:extLst>
              <a:ext uri="{FF2B5EF4-FFF2-40B4-BE49-F238E27FC236}">
                <a16:creationId xmlns:a16="http://schemas.microsoft.com/office/drawing/2014/main" xmlns="" id="{00000000-0008-0000-0500-00007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74" name="Group 565">
          <a:extLst>
            <a:ext uri="{FF2B5EF4-FFF2-40B4-BE49-F238E27FC236}">
              <a16:creationId xmlns:a16="http://schemas.microsoft.com/office/drawing/2014/main" xmlns="" id="{00000000-0008-0000-0500-00007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75" name="Line 566">
            <a:extLst>
              <a:ext uri="{FF2B5EF4-FFF2-40B4-BE49-F238E27FC236}">
                <a16:creationId xmlns:a16="http://schemas.microsoft.com/office/drawing/2014/main" xmlns="" id="{00000000-0008-0000-0500-00007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6" name="Line 567">
            <a:extLst>
              <a:ext uri="{FF2B5EF4-FFF2-40B4-BE49-F238E27FC236}">
                <a16:creationId xmlns:a16="http://schemas.microsoft.com/office/drawing/2014/main" xmlns="" id="{00000000-0008-0000-0500-00007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" name="Line 568">
            <a:extLst>
              <a:ext uri="{FF2B5EF4-FFF2-40B4-BE49-F238E27FC236}">
                <a16:creationId xmlns:a16="http://schemas.microsoft.com/office/drawing/2014/main" xmlns="" id="{00000000-0008-0000-0500-00007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78" name="Group 569">
          <a:extLst>
            <a:ext uri="{FF2B5EF4-FFF2-40B4-BE49-F238E27FC236}">
              <a16:creationId xmlns:a16="http://schemas.microsoft.com/office/drawing/2014/main" xmlns="" id="{00000000-0008-0000-0500-00007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79" name="Line 570">
            <a:extLst>
              <a:ext uri="{FF2B5EF4-FFF2-40B4-BE49-F238E27FC236}">
                <a16:creationId xmlns:a16="http://schemas.microsoft.com/office/drawing/2014/main" xmlns="" id="{00000000-0008-0000-0500-00007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0" name="Line 571">
            <a:extLst>
              <a:ext uri="{FF2B5EF4-FFF2-40B4-BE49-F238E27FC236}">
                <a16:creationId xmlns:a16="http://schemas.microsoft.com/office/drawing/2014/main" xmlns="" id="{00000000-0008-0000-0500-00007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1" name="Line 572">
            <a:extLst>
              <a:ext uri="{FF2B5EF4-FFF2-40B4-BE49-F238E27FC236}">
                <a16:creationId xmlns:a16="http://schemas.microsoft.com/office/drawing/2014/main" xmlns="" id="{00000000-0008-0000-0500-00007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82" name="Group 573">
          <a:extLst>
            <a:ext uri="{FF2B5EF4-FFF2-40B4-BE49-F238E27FC236}">
              <a16:creationId xmlns:a16="http://schemas.microsoft.com/office/drawing/2014/main" xmlns="" id="{00000000-0008-0000-0500-00007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83" name="Line 574">
            <a:extLst>
              <a:ext uri="{FF2B5EF4-FFF2-40B4-BE49-F238E27FC236}">
                <a16:creationId xmlns:a16="http://schemas.microsoft.com/office/drawing/2014/main" xmlns="" id="{00000000-0008-0000-0500-00007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4" name="Line 575">
            <a:extLst>
              <a:ext uri="{FF2B5EF4-FFF2-40B4-BE49-F238E27FC236}">
                <a16:creationId xmlns:a16="http://schemas.microsoft.com/office/drawing/2014/main" xmlns="" id="{00000000-0008-0000-0500-00008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5" name="Line 576">
            <a:extLst>
              <a:ext uri="{FF2B5EF4-FFF2-40B4-BE49-F238E27FC236}">
                <a16:creationId xmlns:a16="http://schemas.microsoft.com/office/drawing/2014/main" xmlns="" id="{00000000-0008-0000-0500-00008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86" name="Group 385">
          <a:extLst>
            <a:ext uri="{FF2B5EF4-FFF2-40B4-BE49-F238E27FC236}">
              <a16:creationId xmlns:a16="http://schemas.microsoft.com/office/drawing/2014/main" xmlns="" id="{D14AB887-3307-4C01-B2E2-1B7EE5B81CB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87" name="Line 386">
            <a:extLst>
              <a:ext uri="{FF2B5EF4-FFF2-40B4-BE49-F238E27FC236}">
                <a16:creationId xmlns:a16="http://schemas.microsoft.com/office/drawing/2014/main" xmlns="" id="{CB0AAA68-90D0-4E6E-BC77-DDE4B6259E9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8" name="Line 387">
            <a:extLst>
              <a:ext uri="{FF2B5EF4-FFF2-40B4-BE49-F238E27FC236}">
                <a16:creationId xmlns:a16="http://schemas.microsoft.com/office/drawing/2014/main" xmlns="" id="{B6982B63-8894-4FBB-BB04-BC7B5B2841C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9" name="Line 388">
            <a:extLst>
              <a:ext uri="{FF2B5EF4-FFF2-40B4-BE49-F238E27FC236}">
                <a16:creationId xmlns:a16="http://schemas.microsoft.com/office/drawing/2014/main" xmlns="" id="{19CE292A-DD15-4D9D-8067-84B560DC61A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90" name="Group 389">
          <a:extLst>
            <a:ext uri="{FF2B5EF4-FFF2-40B4-BE49-F238E27FC236}">
              <a16:creationId xmlns:a16="http://schemas.microsoft.com/office/drawing/2014/main" xmlns="" id="{9E4DC08F-B776-4CB3-B41A-95DC5E950FC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91" name="Line 390">
            <a:extLst>
              <a:ext uri="{FF2B5EF4-FFF2-40B4-BE49-F238E27FC236}">
                <a16:creationId xmlns:a16="http://schemas.microsoft.com/office/drawing/2014/main" xmlns="" id="{5EDDB35F-5EC4-4F66-84BA-3F2E826FCF1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2" name="Line 391">
            <a:extLst>
              <a:ext uri="{FF2B5EF4-FFF2-40B4-BE49-F238E27FC236}">
                <a16:creationId xmlns:a16="http://schemas.microsoft.com/office/drawing/2014/main" xmlns="" id="{8D7ED12A-8CA3-4154-9016-1721CFD0348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3" name="Line 392">
            <a:extLst>
              <a:ext uri="{FF2B5EF4-FFF2-40B4-BE49-F238E27FC236}">
                <a16:creationId xmlns:a16="http://schemas.microsoft.com/office/drawing/2014/main" xmlns="" id="{BFC72365-04C0-4EAF-9FC2-1C2EC4991E1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94" name="Group 393">
          <a:extLst>
            <a:ext uri="{FF2B5EF4-FFF2-40B4-BE49-F238E27FC236}">
              <a16:creationId xmlns:a16="http://schemas.microsoft.com/office/drawing/2014/main" xmlns="" id="{8287772A-A2E3-42DA-86E8-F45E03B7D01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95" name="Line 394">
            <a:extLst>
              <a:ext uri="{FF2B5EF4-FFF2-40B4-BE49-F238E27FC236}">
                <a16:creationId xmlns:a16="http://schemas.microsoft.com/office/drawing/2014/main" xmlns="" id="{6757363C-2809-45DF-9E43-A1B18DA2013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6" name="Line 395">
            <a:extLst>
              <a:ext uri="{FF2B5EF4-FFF2-40B4-BE49-F238E27FC236}">
                <a16:creationId xmlns:a16="http://schemas.microsoft.com/office/drawing/2014/main" xmlns="" id="{849CFD46-D8C4-48C2-95B5-3E40363DA6E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7" name="Line 396">
            <a:extLst>
              <a:ext uri="{FF2B5EF4-FFF2-40B4-BE49-F238E27FC236}">
                <a16:creationId xmlns:a16="http://schemas.microsoft.com/office/drawing/2014/main" xmlns="" id="{8C8BA352-F7B0-40E0-9F34-2C616783326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98" name="Group 397">
          <a:extLst>
            <a:ext uri="{FF2B5EF4-FFF2-40B4-BE49-F238E27FC236}">
              <a16:creationId xmlns:a16="http://schemas.microsoft.com/office/drawing/2014/main" xmlns="" id="{6D911BF7-D4CC-4475-BB93-B6DE49EC869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99" name="Line 398">
            <a:extLst>
              <a:ext uri="{FF2B5EF4-FFF2-40B4-BE49-F238E27FC236}">
                <a16:creationId xmlns:a16="http://schemas.microsoft.com/office/drawing/2014/main" xmlns="" id="{1FCC06EB-1C1A-42AA-8F37-320459A4AA6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0" name="Line 399">
            <a:extLst>
              <a:ext uri="{FF2B5EF4-FFF2-40B4-BE49-F238E27FC236}">
                <a16:creationId xmlns:a16="http://schemas.microsoft.com/office/drawing/2014/main" xmlns="" id="{7CD54609-40D8-4E73-8026-17A7125D7F9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1" name="Line 400">
            <a:extLst>
              <a:ext uri="{FF2B5EF4-FFF2-40B4-BE49-F238E27FC236}">
                <a16:creationId xmlns:a16="http://schemas.microsoft.com/office/drawing/2014/main" xmlns="" id="{77ACDE89-3EE8-44C7-BE3E-9ADB5A13425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02" name="Group 401">
          <a:extLst>
            <a:ext uri="{FF2B5EF4-FFF2-40B4-BE49-F238E27FC236}">
              <a16:creationId xmlns:a16="http://schemas.microsoft.com/office/drawing/2014/main" xmlns="" id="{97CB61BC-D36A-4EDC-AD4E-1102435A84D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03" name="Line 402">
            <a:extLst>
              <a:ext uri="{FF2B5EF4-FFF2-40B4-BE49-F238E27FC236}">
                <a16:creationId xmlns:a16="http://schemas.microsoft.com/office/drawing/2014/main" xmlns="" id="{7EA7D416-67FB-4C50-BD85-06D898AC753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4" name="Line 403">
            <a:extLst>
              <a:ext uri="{FF2B5EF4-FFF2-40B4-BE49-F238E27FC236}">
                <a16:creationId xmlns:a16="http://schemas.microsoft.com/office/drawing/2014/main" xmlns="" id="{EFBD373F-1F5D-461F-B250-6A047B53E8E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5" name="Line 404">
            <a:extLst>
              <a:ext uri="{FF2B5EF4-FFF2-40B4-BE49-F238E27FC236}">
                <a16:creationId xmlns:a16="http://schemas.microsoft.com/office/drawing/2014/main" xmlns="" id="{A1776B89-D6DA-4C16-A8C2-462D972A534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06" name="Group 405">
          <a:extLst>
            <a:ext uri="{FF2B5EF4-FFF2-40B4-BE49-F238E27FC236}">
              <a16:creationId xmlns:a16="http://schemas.microsoft.com/office/drawing/2014/main" xmlns="" id="{B2B0A220-6786-46C9-AA9E-A9FC54ED303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07" name="Line 406">
            <a:extLst>
              <a:ext uri="{FF2B5EF4-FFF2-40B4-BE49-F238E27FC236}">
                <a16:creationId xmlns:a16="http://schemas.microsoft.com/office/drawing/2014/main" xmlns="" id="{1F091214-D4C4-4BDC-89B0-BEEDB100C18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8" name="Line 407">
            <a:extLst>
              <a:ext uri="{FF2B5EF4-FFF2-40B4-BE49-F238E27FC236}">
                <a16:creationId xmlns:a16="http://schemas.microsoft.com/office/drawing/2014/main" xmlns="" id="{2FE51AD7-B2FC-4699-B470-DBD7798801C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9" name="Line 408">
            <a:extLst>
              <a:ext uri="{FF2B5EF4-FFF2-40B4-BE49-F238E27FC236}">
                <a16:creationId xmlns:a16="http://schemas.microsoft.com/office/drawing/2014/main" xmlns="" id="{1F129C42-9ED0-4782-8C69-2B23093DFAA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10" name="Group 409">
          <a:extLst>
            <a:ext uri="{FF2B5EF4-FFF2-40B4-BE49-F238E27FC236}">
              <a16:creationId xmlns:a16="http://schemas.microsoft.com/office/drawing/2014/main" xmlns="" id="{3DA4BAE9-9607-47BB-9D21-8246303C6C5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11" name="Line 410">
            <a:extLst>
              <a:ext uri="{FF2B5EF4-FFF2-40B4-BE49-F238E27FC236}">
                <a16:creationId xmlns:a16="http://schemas.microsoft.com/office/drawing/2014/main" xmlns="" id="{11BECBBD-B250-4E6F-8F21-80636316B95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2" name="Line 411">
            <a:extLst>
              <a:ext uri="{FF2B5EF4-FFF2-40B4-BE49-F238E27FC236}">
                <a16:creationId xmlns:a16="http://schemas.microsoft.com/office/drawing/2014/main" xmlns="" id="{CD70E206-B283-4E4A-9B83-8F7925AE1F8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" name="Line 412">
            <a:extLst>
              <a:ext uri="{FF2B5EF4-FFF2-40B4-BE49-F238E27FC236}">
                <a16:creationId xmlns:a16="http://schemas.microsoft.com/office/drawing/2014/main" xmlns="" id="{8DAE7A81-2C8C-407F-B3AB-AB068D21787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14" name="Group 413">
          <a:extLst>
            <a:ext uri="{FF2B5EF4-FFF2-40B4-BE49-F238E27FC236}">
              <a16:creationId xmlns:a16="http://schemas.microsoft.com/office/drawing/2014/main" xmlns="" id="{E6285092-CCE0-4DF2-AC41-DF6C2A01199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15" name="Line 414">
            <a:extLst>
              <a:ext uri="{FF2B5EF4-FFF2-40B4-BE49-F238E27FC236}">
                <a16:creationId xmlns:a16="http://schemas.microsoft.com/office/drawing/2014/main" xmlns="" id="{E5D2028B-353E-4E17-B6D8-E5A16A1B17D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6" name="Line 415">
            <a:extLst>
              <a:ext uri="{FF2B5EF4-FFF2-40B4-BE49-F238E27FC236}">
                <a16:creationId xmlns:a16="http://schemas.microsoft.com/office/drawing/2014/main" xmlns="" id="{DC77490F-CA36-4B1A-A781-FFE50597DDF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7" name="Line 416">
            <a:extLst>
              <a:ext uri="{FF2B5EF4-FFF2-40B4-BE49-F238E27FC236}">
                <a16:creationId xmlns:a16="http://schemas.microsoft.com/office/drawing/2014/main" xmlns="" id="{9A18B71A-4061-444B-A688-C55CD226C1D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18" name="Group 417">
          <a:extLst>
            <a:ext uri="{FF2B5EF4-FFF2-40B4-BE49-F238E27FC236}">
              <a16:creationId xmlns:a16="http://schemas.microsoft.com/office/drawing/2014/main" xmlns="" id="{ED86DE08-74E9-4071-82AB-41EC81929A9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19" name="Line 418">
            <a:extLst>
              <a:ext uri="{FF2B5EF4-FFF2-40B4-BE49-F238E27FC236}">
                <a16:creationId xmlns:a16="http://schemas.microsoft.com/office/drawing/2014/main" xmlns="" id="{EA44378C-0422-48E0-8BB8-3295879879E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0" name="Line 419">
            <a:extLst>
              <a:ext uri="{FF2B5EF4-FFF2-40B4-BE49-F238E27FC236}">
                <a16:creationId xmlns:a16="http://schemas.microsoft.com/office/drawing/2014/main" xmlns="" id="{DB0AE46D-4A7A-41AC-A019-372F9502665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1" name="Line 420">
            <a:extLst>
              <a:ext uri="{FF2B5EF4-FFF2-40B4-BE49-F238E27FC236}">
                <a16:creationId xmlns:a16="http://schemas.microsoft.com/office/drawing/2014/main" xmlns="" id="{93EACEBB-2001-4BC4-BDAA-BC5C746E670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22" name="Group 421">
          <a:extLst>
            <a:ext uri="{FF2B5EF4-FFF2-40B4-BE49-F238E27FC236}">
              <a16:creationId xmlns:a16="http://schemas.microsoft.com/office/drawing/2014/main" xmlns="" id="{5D1A2583-413D-4D05-B0B6-B58E2E8D51B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23" name="Line 422">
            <a:extLst>
              <a:ext uri="{FF2B5EF4-FFF2-40B4-BE49-F238E27FC236}">
                <a16:creationId xmlns:a16="http://schemas.microsoft.com/office/drawing/2014/main" xmlns="" id="{093ECFD3-9ADB-4F96-A3B7-2CA2E93EA06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4" name="Line 423">
            <a:extLst>
              <a:ext uri="{FF2B5EF4-FFF2-40B4-BE49-F238E27FC236}">
                <a16:creationId xmlns:a16="http://schemas.microsoft.com/office/drawing/2014/main" xmlns="" id="{2678872A-16BE-4969-AE7D-F0CCA2C81F4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5" name="Line 424">
            <a:extLst>
              <a:ext uri="{FF2B5EF4-FFF2-40B4-BE49-F238E27FC236}">
                <a16:creationId xmlns:a16="http://schemas.microsoft.com/office/drawing/2014/main" xmlns="" id="{852B4715-14A7-4DE7-BC0C-ADCADA3E588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26" name="Group 425">
          <a:extLst>
            <a:ext uri="{FF2B5EF4-FFF2-40B4-BE49-F238E27FC236}">
              <a16:creationId xmlns:a16="http://schemas.microsoft.com/office/drawing/2014/main" xmlns="" id="{7425F4D4-EEB1-4FAC-9DDD-F526DA379AE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27" name="Line 426">
            <a:extLst>
              <a:ext uri="{FF2B5EF4-FFF2-40B4-BE49-F238E27FC236}">
                <a16:creationId xmlns:a16="http://schemas.microsoft.com/office/drawing/2014/main" xmlns="" id="{5BF69FEC-1A5E-4ED3-B751-A39FA4D78C1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8" name="Line 427">
            <a:extLst>
              <a:ext uri="{FF2B5EF4-FFF2-40B4-BE49-F238E27FC236}">
                <a16:creationId xmlns:a16="http://schemas.microsoft.com/office/drawing/2014/main" xmlns="" id="{B5705D89-FA9C-44CE-AFC8-2A6DE5F632E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9" name="Line 428">
            <a:extLst>
              <a:ext uri="{FF2B5EF4-FFF2-40B4-BE49-F238E27FC236}">
                <a16:creationId xmlns:a16="http://schemas.microsoft.com/office/drawing/2014/main" xmlns="" id="{60765323-6191-4AE8-BC56-1713CA3E7A5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30" name="Group 429">
          <a:extLst>
            <a:ext uri="{FF2B5EF4-FFF2-40B4-BE49-F238E27FC236}">
              <a16:creationId xmlns:a16="http://schemas.microsoft.com/office/drawing/2014/main" xmlns="" id="{E0DF4989-DB9D-4D15-9F3E-CEB450E3DF2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31" name="Line 430">
            <a:extLst>
              <a:ext uri="{FF2B5EF4-FFF2-40B4-BE49-F238E27FC236}">
                <a16:creationId xmlns:a16="http://schemas.microsoft.com/office/drawing/2014/main" xmlns="" id="{0FFF18C7-7EEE-45F9-94AB-45550E7CA74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2" name="Line 431">
            <a:extLst>
              <a:ext uri="{FF2B5EF4-FFF2-40B4-BE49-F238E27FC236}">
                <a16:creationId xmlns:a16="http://schemas.microsoft.com/office/drawing/2014/main" xmlns="" id="{6871F2FC-BF0F-43FC-B082-D4CBB2E4239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3" name="Line 432">
            <a:extLst>
              <a:ext uri="{FF2B5EF4-FFF2-40B4-BE49-F238E27FC236}">
                <a16:creationId xmlns:a16="http://schemas.microsoft.com/office/drawing/2014/main" xmlns="" id="{BB8D4325-6C1F-4E8B-8C3E-4821FB52897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34" name="Group 433">
          <a:extLst>
            <a:ext uri="{FF2B5EF4-FFF2-40B4-BE49-F238E27FC236}">
              <a16:creationId xmlns:a16="http://schemas.microsoft.com/office/drawing/2014/main" xmlns="" id="{F5BF6DCD-515E-4B9C-B662-7E738D60B18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35" name="Line 434">
            <a:extLst>
              <a:ext uri="{FF2B5EF4-FFF2-40B4-BE49-F238E27FC236}">
                <a16:creationId xmlns:a16="http://schemas.microsoft.com/office/drawing/2014/main" xmlns="" id="{89160648-C0C4-44F4-BAA2-C39F1E42C5A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6" name="Line 435">
            <a:extLst>
              <a:ext uri="{FF2B5EF4-FFF2-40B4-BE49-F238E27FC236}">
                <a16:creationId xmlns:a16="http://schemas.microsoft.com/office/drawing/2014/main" xmlns="" id="{BF092E5A-CB3D-43F5-B173-A44DD63FFB7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7" name="Line 436">
            <a:extLst>
              <a:ext uri="{FF2B5EF4-FFF2-40B4-BE49-F238E27FC236}">
                <a16:creationId xmlns:a16="http://schemas.microsoft.com/office/drawing/2014/main" xmlns="" id="{002FF715-BD55-48AF-AE2D-48C5E7C8864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38" name="Group 437">
          <a:extLst>
            <a:ext uri="{FF2B5EF4-FFF2-40B4-BE49-F238E27FC236}">
              <a16:creationId xmlns:a16="http://schemas.microsoft.com/office/drawing/2014/main" xmlns="" id="{35E54C7A-AC83-4524-8E96-F43303A5DC4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39" name="Line 438">
            <a:extLst>
              <a:ext uri="{FF2B5EF4-FFF2-40B4-BE49-F238E27FC236}">
                <a16:creationId xmlns:a16="http://schemas.microsoft.com/office/drawing/2014/main" xmlns="" id="{C5DCDD1A-C152-4A08-9723-A6FFCF7977B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0" name="Line 439">
            <a:extLst>
              <a:ext uri="{FF2B5EF4-FFF2-40B4-BE49-F238E27FC236}">
                <a16:creationId xmlns:a16="http://schemas.microsoft.com/office/drawing/2014/main" xmlns="" id="{82176E59-D5B0-4013-829D-8FD18A29E78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1" name="Line 440">
            <a:extLst>
              <a:ext uri="{FF2B5EF4-FFF2-40B4-BE49-F238E27FC236}">
                <a16:creationId xmlns:a16="http://schemas.microsoft.com/office/drawing/2014/main" xmlns="" id="{7BB2A09D-088D-45BE-B3E4-2E99CC1E6CE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42" name="Group 441">
          <a:extLst>
            <a:ext uri="{FF2B5EF4-FFF2-40B4-BE49-F238E27FC236}">
              <a16:creationId xmlns:a16="http://schemas.microsoft.com/office/drawing/2014/main" xmlns="" id="{8E868B2E-F54D-4423-8309-11A0D8CF0A2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43" name="Line 442">
            <a:extLst>
              <a:ext uri="{FF2B5EF4-FFF2-40B4-BE49-F238E27FC236}">
                <a16:creationId xmlns:a16="http://schemas.microsoft.com/office/drawing/2014/main" xmlns="" id="{5A6FB6BB-6688-42BD-8F65-8FB4278D5FD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4" name="Line 443">
            <a:extLst>
              <a:ext uri="{FF2B5EF4-FFF2-40B4-BE49-F238E27FC236}">
                <a16:creationId xmlns:a16="http://schemas.microsoft.com/office/drawing/2014/main" xmlns="" id="{3109C131-AF63-4FC6-B4E2-AF66596A076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5" name="Line 444">
            <a:extLst>
              <a:ext uri="{FF2B5EF4-FFF2-40B4-BE49-F238E27FC236}">
                <a16:creationId xmlns:a16="http://schemas.microsoft.com/office/drawing/2014/main" xmlns="" id="{437E4D34-FA20-42D4-A428-D8038DEB266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46" name="Group 445">
          <a:extLst>
            <a:ext uri="{FF2B5EF4-FFF2-40B4-BE49-F238E27FC236}">
              <a16:creationId xmlns:a16="http://schemas.microsoft.com/office/drawing/2014/main" xmlns="" id="{2CBCB422-137C-456B-970E-0B11FBEC6EA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47" name="Line 446">
            <a:extLst>
              <a:ext uri="{FF2B5EF4-FFF2-40B4-BE49-F238E27FC236}">
                <a16:creationId xmlns:a16="http://schemas.microsoft.com/office/drawing/2014/main" xmlns="" id="{6F873DA1-437E-45DD-B831-81F2C72EABB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8" name="Line 447">
            <a:extLst>
              <a:ext uri="{FF2B5EF4-FFF2-40B4-BE49-F238E27FC236}">
                <a16:creationId xmlns:a16="http://schemas.microsoft.com/office/drawing/2014/main" xmlns="" id="{D740801D-D2B3-493C-A5FE-4E890AE5E34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9" name="Line 448">
            <a:extLst>
              <a:ext uri="{FF2B5EF4-FFF2-40B4-BE49-F238E27FC236}">
                <a16:creationId xmlns:a16="http://schemas.microsoft.com/office/drawing/2014/main" xmlns="" id="{1A718D98-C18A-49D8-B48F-DC25E8BF630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50" name="Group 449">
          <a:extLst>
            <a:ext uri="{FF2B5EF4-FFF2-40B4-BE49-F238E27FC236}">
              <a16:creationId xmlns:a16="http://schemas.microsoft.com/office/drawing/2014/main" xmlns="" id="{55543731-6CED-4AD1-85EC-39F930742BA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51" name="Line 450">
            <a:extLst>
              <a:ext uri="{FF2B5EF4-FFF2-40B4-BE49-F238E27FC236}">
                <a16:creationId xmlns:a16="http://schemas.microsoft.com/office/drawing/2014/main" xmlns="" id="{6D4F59C5-A17E-421D-8966-298B91197CB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2" name="Line 451">
            <a:extLst>
              <a:ext uri="{FF2B5EF4-FFF2-40B4-BE49-F238E27FC236}">
                <a16:creationId xmlns:a16="http://schemas.microsoft.com/office/drawing/2014/main" xmlns="" id="{E2D4D89D-A0A6-4B0C-BCE0-2EC1B3D61FC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3" name="Line 452">
            <a:extLst>
              <a:ext uri="{FF2B5EF4-FFF2-40B4-BE49-F238E27FC236}">
                <a16:creationId xmlns:a16="http://schemas.microsoft.com/office/drawing/2014/main" xmlns="" id="{EF52B0A1-77D6-4D31-A60E-F9176E1ADE9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54" name="Group 453">
          <a:extLst>
            <a:ext uri="{FF2B5EF4-FFF2-40B4-BE49-F238E27FC236}">
              <a16:creationId xmlns:a16="http://schemas.microsoft.com/office/drawing/2014/main" xmlns="" id="{BA5F7924-95BD-4315-9248-66F0DF0EAD5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55" name="Line 454">
            <a:extLst>
              <a:ext uri="{FF2B5EF4-FFF2-40B4-BE49-F238E27FC236}">
                <a16:creationId xmlns:a16="http://schemas.microsoft.com/office/drawing/2014/main" xmlns="" id="{1200BE74-F57D-4984-9819-69D8EC8B563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6" name="Line 455">
            <a:extLst>
              <a:ext uri="{FF2B5EF4-FFF2-40B4-BE49-F238E27FC236}">
                <a16:creationId xmlns:a16="http://schemas.microsoft.com/office/drawing/2014/main" xmlns="" id="{3A968F92-10FB-4F42-B9FD-7D58314080E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7" name="Line 456">
            <a:extLst>
              <a:ext uri="{FF2B5EF4-FFF2-40B4-BE49-F238E27FC236}">
                <a16:creationId xmlns:a16="http://schemas.microsoft.com/office/drawing/2014/main" xmlns="" id="{908AC1D6-13A6-4395-9CB1-E22D8B1DB33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58" name="Group 457">
          <a:extLst>
            <a:ext uri="{FF2B5EF4-FFF2-40B4-BE49-F238E27FC236}">
              <a16:creationId xmlns:a16="http://schemas.microsoft.com/office/drawing/2014/main" xmlns="" id="{660B0D6E-3E99-47B4-B2C8-20DA69DF29C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59" name="Line 458">
            <a:extLst>
              <a:ext uri="{FF2B5EF4-FFF2-40B4-BE49-F238E27FC236}">
                <a16:creationId xmlns:a16="http://schemas.microsoft.com/office/drawing/2014/main" xmlns="" id="{E5DFCB8C-5B2B-4742-BA9D-D862F4BCA87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0" name="Line 459">
            <a:extLst>
              <a:ext uri="{FF2B5EF4-FFF2-40B4-BE49-F238E27FC236}">
                <a16:creationId xmlns:a16="http://schemas.microsoft.com/office/drawing/2014/main" xmlns="" id="{FCA9A4F9-CE79-4D8C-BD2A-9B102EBA63D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1" name="Line 460">
            <a:extLst>
              <a:ext uri="{FF2B5EF4-FFF2-40B4-BE49-F238E27FC236}">
                <a16:creationId xmlns:a16="http://schemas.microsoft.com/office/drawing/2014/main" xmlns="" id="{3624F5F9-4005-458F-BB24-8A54A5E803B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62" name="Group 461">
          <a:extLst>
            <a:ext uri="{FF2B5EF4-FFF2-40B4-BE49-F238E27FC236}">
              <a16:creationId xmlns:a16="http://schemas.microsoft.com/office/drawing/2014/main" xmlns="" id="{57FBB518-7816-468E-89A6-899BBBC4427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63" name="Line 462">
            <a:extLst>
              <a:ext uri="{FF2B5EF4-FFF2-40B4-BE49-F238E27FC236}">
                <a16:creationId xmlns:a16="http://schemas.microsoft.com/office/drawing/2014/main" xmlns="" id="{F479F341-7A48-40AF-BDB0-BB1411D7AC8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" name="Line 463">
            <a:extLst>
              <a:ext uri="{FF2B5EF4-FFF2-40B4-BE49-F238E27FC236}">
                <a16:creationId xmlns:a16="http://schemas.microsoft.com/office/drawing/2014/main" xmlns="" id="{9148A0F9-953E-4678-AEF2-E3C53E9FF4C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5" name="Line 464">
            <a:extLst>
              <a:ext uri="{FF2B5EF4-FFF2-40B4-BE49-F238E27FC236}">
                <a16:creationId xmlns:a16="http://schemas.microsoft.com/office/drawing/2014/main" xmlns="" id="{88C20DC7-59DE-4D13-BDAC-2C424F8515F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66" name="Group 465">
          <a:extLst>
            <a:ext uri="{FF2B5EF4-FFF2-40B4-BE49-F238E27FC236}">
              <a16:creationId xmlns:a16="http://schemas.microsoft.com/office/drawing/2014/main" xmlns="" id="{4A42A37A-A69D-449F-99E1-A406ED89C06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67" name="Line 466">
            <a:extLst>
              <a:ext uri="{FF2B5EF4-FFF2-40B4-BE49-F238E27FC236}">
                <a16:creationId xmlns:a16="http://schemas.microsoft.com/office/drawing/2014/main" xmlns="" id="{7ECC7CA1-EEBC-41A7-817B-EDA027FCBAE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8" name="Line 467">
            <a:extLst>
              <a:ext uri="{FF2B5EF4-FFF2-40B4-BE49-F238E27FC236}">
                <a16:creationId xmlns:a16="http://schemas.microsoft.com/office/drawing/2014/main" xmlns="" id="{7BD1FD7D-8535-406A-BA71-0050AE4ECD0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" name="Line 468">
            <a:extLst>
              <a:ext uri="{FF2B5EF4-FFF2-40B4-BE49-F238E27FC236}">
                <a16:creationId xmlns:a16="http://schemas.microsoft.com/office/drawing/2014/main" xmlns="" id="{50F8EB62-4432-4158-A37F-7186507F999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70" name="Group 469">
          <a:extLst>
            <a:ext uri="{FF2B5EF4-FFF2-40B4-BE49-F238E27FC236}">
              <a16:creationId xmlns:a16="http://schemas.microsoft.com/office/drawing/2014/main" xmlns="" id="{45A38D6B-8062-4E62-9EAD-99AD528ECFD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71" name="Line 470">
            <a:extLst>
              <a:ext uri="{FF2B5EF4-FFF2-40B4-BE49-F238E27FC236}">
                <a16:creationId xmlns:a16="http://schemas.microsoft.com/office/drawing/2014/main" xmlns="" id="{A9C53CAA-BA77-48F7-A1A0-63BB690549B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" name="Line 471">
            <a:extLst>
              <a:ext uri="{FF2B5EF4-FFF2-40B4-BE49-F238E27FC236}">
                <a16:creationId xmlns:a16="http://schemas.microsoft.com/office/drawing/2014/main" xmlns="" id="{4726EB39-28D7-4A7A-9B0F-9A943A3C4CB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3" name="Line 472">
            <a:extLst>
              <a:ext uri="{FF2B5EF4-FFF2-40B4-BE49-F238E27FC236}">
                <a16:creationId xmlns:a16="http://schemas.microsoft.com/office/drawing/2014/main" xmlns="" id="{5DD57BED-775F-4FFC-A568-B11FCE1F141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74" name="Group 473">
          <a:extLst>
            <a:ext uri="{FF2B5EF4-FFF2-40B4-BE49-F238E27FC236}">
              <a16:creationId xmlns:a16="http://schemas.microsoft.com/office/drawing/2014/main" xmlns="" id="{98C66CCA-F1BA-4E59-971A-82F78AC84CC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75" name="Line 474">
            <a:extLst>
              <a:ext uri="{FF2B5EF4-FFF2-40B4-BE49-F238E27FC236}">
                <a16:creationId xmlns:a16="http://schemas.microsoft.com/office/drawing/2014/main" xmlns="" id="{E6B6FF1F-D49B-49AC-87BB-5B81859C0D9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6" name="Line 475">
            <a:extLst>
              <a:ext uri="{FF2B5EF4-FFF2-40B4-BE49-F238E27FC236}">
                <a16:creationId xmlns:a16="http://schemas.microsoft.com/office/drawing/2014/main" xmlns="" id="{2171F8F1-68A6-4B53-82DD-2E1FDDEAEC6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7" name="Line 476">
            <a:extLst>
              <a:ext uri="{FF2B5EF4-FFF2-40B4-BE49-F238E27FC236}">
                <a16:creationId xmlns:a16="http://schemas.microsoft.com/office/drawing/2014/main" xmlns="" id="{EAF30913-C6A7-4E52-B82E-709492674EC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78" name="Group 477">
          <a:extLst>
            <a:ext uri="{FF2B5EF4-FFF2-40B4-BE49-F238E27FC236}">
              <a16:creationId xmlns:a16="http://schemas.microsoft.com/office/drawing/2014/main" xmlns="" id="{72DDAFAE-C7C9-4F43-8F1A-345EBD5F7CC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79" name="Line 478">
            <a:extLst>
              <a:ext uri="{FF2B5EF4-FFF2-40B4-BE49-F238E27FC236}">
                <a16:creationId xmlns:a16="http://schemas.microsoft.com/office/drawing/2014/main" xmlns="" id="{AEECECE4-A7F8-4C93-BEFE-CF894798C3C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" name="Line 479">
            <a:extLst>
              <a:ext uri="{FF2B5EF4-FFF2-40B4-BE49-F238E27FC236}">
                <a16:creationId xmlns:a16="http://schemas.microsoft.com/office/drawing/2014/main" xmlns="" id="{FB484402-CF3D-4A05-9F5E-9D8A41CF1E5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" name="Line 480">
            <a:extLst>
              <a:ext uri="{FF2B5EF4-FFF2-40B4-BE49-F238E27FC236}">
                <a16:creationId xmlns:a16="http://schemas.microsoft.com/office/drawing/2014/main" xmlns="" id="{602BE85B-5CDD-4AC0-A453-6059BD7C111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82" name="Group 481">
          <a:extLst>
            <a:ext uri="{FF2B5EF4-FFF2-40B4-BE49-F238E27FC236}">
              <a16:creationId xmlns:a16="http://schemas.microsoft.com/office/drawing/2014/main" xmlns="" id="{659AB826-2017-4785-ABD9-1DF6DF1DF45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83" name="Line 482">
            <a:extLst>
              <a:ext uri="{FF2B5EF4-FFF2-40B4-BE49-F238E27FC236}">
                <a16:creationId xmlns:a16="http://schemas.microsoft.com/office/drawing/2014/main" xmlns="" id="{ABDEEA80-0B59-47C1-BEFA-0A7D649EB18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4" name="Line 483">
            <a:extLst>
              <a:ext uri="{FF2B5EF4-FFF2-40B4-BE49-F238E27FC236}">
                <a16:creationId xmlns:a16="http://schemas.microsoft.com/office/drawing/2014/main" xmlns="" id="{E8FD5EFD-D9F6-46CC-9FE4-8A17CAFA86F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" name="Line 484">
            <a:extLst>
              <a:ext uri="{FF2B5EF4-FFF2-40B4-BE49-F238E27FC236}">
                <a16:creationId xmlns:a16="http://schemas.microsoft.com/office/drawing/2014/main" xmlns="" id="{215C5B6A-47D4-474E-9DB8-09B35DEE178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86" name="Group 485">
          <a:extLst>
            <a:ext uri="{FF2B5EF4-FFF2-40B4-BE49-F238E27FC236}">
              <a16:creationId xmlns:a16="http://schemas.microsoft.com/office/drawing/2014/main" xmlns="" id="{4B3146FD-B199-48DD-9A05-F7542B8F88C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87" name="Line 486">
            <a:extLst>
              <a:ext uri="{FF2B5EF4-FFF2-40B4-BE49-F238E27FC236}">
                <a16:creationId xmlns:a16="http://schemas.microsoft.com/office/drawing/2014/main" xmlns="" id="{3BFBC1FA-51E6-4D74-A40E-949E46803CA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" name="Line 487">
            <a:extLst>
              <a:ext uri="{FF2B5EF4-FFF2-40B4-BE49-F238E27FC236}">
                <a16:creationId xmlns:a16="http://schemas.microsoft.com/office/drawing/2014/main" xmlns="" id="{9C7939EA-A5B1-4594-8050-D1757A4AAA2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" name="Line 488">
            <a:extLst>
              <a:ext uri="{FF2B5EF4-FFF2-40B4-BE49-F238E27FC236}">
                <a16:creationId xmlns:a16="http://schemas.microsoft.com/office/drawing/2014/main" xmlns="" id="{CCF8B759-AFF6-4F0A-9429-38015B3C5AC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90" name="Group 489">
          <a:extLst>
            <a:ext uri="{FF2B5EF4-FFF2-40B4-BE49-F238E27FC236}">
              <a16:creationId xmlns:a16="http://schemas.microsoft.com/office/drawing/2014/main" xmlns="" id="{7429EE2A-C339-454E-B5A1-1217229B8D8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91" name="Line 490">
            <a:extLst>
              <a:ext uri="{FF2B5EF4-FFF2-40B4-BE49-F238E27FC236}">
                <a16:creationId xmlns:a16="http://schemas.microsoft.com/office/drawing/2014/main" xmlns="" id="{C6632C36-A3B0-4668-9274-C784CC0279B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" name="Line 491">
            <a:extLst>
              <a:ext uri="{FF2B5EF4-FFF2-40B4-BE49-F238E27FC236}">
                <a16:creationId xmlns:a16="http://schemas.microsoft.com/office/drawing/2014/main" xmlns="" id="{A3E7D5A5-E86E-4834-AD7B-878D4762027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3" name="Line 492">
            <a:extLst>
              <a:ext uri="{FF2B5EF4-FFF2-40B4-BE49-F238E27FC236}">
                <a16:creationId xmlns:a16="http://schemas.microsoft.com/office/drawing/2014/main" xmlns="" id="{0D755171-6FE0-472A-A725-80DB2D5875B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94" name="Group 493">
          <a:extLst>
            <a:ext uri="{FF2B5EF4-FFF2-40B4-BE49-F238E27FC236}">
              <a16:creationId xmlns:a16="http://schemas.microsoft.com/office/drawing/2014/main" xmlns="" id="{10E1EB06-87B6-4908-980B-B05729C0BAA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95" name="Line 494">
            <a:extLst>
              <a:ext uri="{FF2B5EF4-FFF2-40B4-BE49-F238E27FC236}">
                <a16:creationId xmlns:a16="http://schemas.microsoft.com/office/drawing/2014/main" xmlns="" id="{7EC02E13-4B56-4D59-B9D0-5E3ABB43299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" name="Line 495">
            <a:extLst>
              <a:ext uri="{FF2B5EF4-FFF2-40B4-BE49-F238E27FC236}">
                <a16:creationId xmlns:a16="http://schemas.microsoft.com/office/drawing/2014/main" xmlns="" id="{EB8FCBEE-18FB-446B-A2B4-BF6751F7370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7" name="Line 496">
            <a:extLst>
              <a:ext uri="{FF2B5EF4-FFF2-40B4-BE49-F238E27FC236}">
                <a16:creationId xmlns:a16="http://schemas.microsoft.com/office/drawing/2014/main" xmlns="" id="{4FE7A5B7-5469-4FBC-98B0-4B613C3B7BF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98" name="Group 497">
          <a:extLst>
            <a:ext uri="{FF2B5EF4-FFF2-40B4-BE49-F238E27FC236}">
              <a16:creationId xmlns:a16="http://schemas.microsoft.com/office/drawing/2014/main" xmlns="" id="{34B75DB0-5778-4913-8233-875442A1396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99" name="Line 498">
            <a:extLst>
              <a:ext uri="{FF2B5EF4-FFF2-40B4-BE49-F238E27FC236}">
                <a16:creationId xmlns:a16="http://schemas.microsoft.com/office/drawing/2014/main" xmlns="" id="{D53F7212-1EF0-4C1E-BBDE-08F792C2A13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0" name="Line 499">
            <a:extLst>
              <a:ext uri="{FF2B5EF4-FFF2-40B4-BE49-F238E27FC236}">
                <a16:creationId xmlns:a16="http://schemas.microsoft.com/office/drawing/2014/main" xmlns="" id="{B68BAFC7-0CF8-4E86-B80A-00435313290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1" name="Line 500">
            <a:extLst>
              <a:ext uri="{FF2B5EF4-FFF2-40B4-BE49-F238E27FC236}">
                <a16:creationId xmlns:a16="http://schemas.microsoft.com/office/drawing/2014/main" xmlns="" id="{8CE95BF4-9287-4A02-BFC4-D828B8A5CCB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02" name="Group 501">
          <a:extLst>
            <a:ext uri="{FF2B5EF4-FFF2-40B4-BE49-F238E27FC236}">
              <a16:creationId xmlns:a16="http://schemas.microsoft.com/office/drawing/2014/main" xmlns="" id="{9C79AEE3-32FE-4F07-8E25-B4CE740C24C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03" name="Line 502">
            <a:extLst>
              <a:ext uri="{FF2B5EF4-FFF2-40B4-BE49-F238E27FC236}">
                <a16:creationId xmlns:a16="http://schemas.microsoft.com/office/drawing/2014/main" xmlns="" id="{8A4E567C-B8DA-4D3B-9832-118D929B547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" name="Line 503">
            <a:extLst>
              <a:ext uri="{FF2B5EF4-FFF2-40B4-BE49-F238E27FC236}">
                <a16:creationId xmlns:a16="http://schemas.microsoft.com/office/drawing/2014/main" xmlns="" id="{3FB2AE86-7773-46C4-B71C-3E8A64E4C27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5" name="Line 504">
            <a:extLst>
              <a:ext uri="{FF2B5EF4-FFF2-40B4-BE49-F238E27FC236}">
                <a16:creationId xmlns:a16="http://schemas.microsoft.com/office/drawing/2014/main" xmlns="" id="{880949F8-B380-4DC8-BB9B-F7E708053BF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06" name="Group 505">
          <a:extLst>
            <a:ext uri="{FF2B5EF4-FFF2-40B4-BE49-F238E27FC236}">
              <a16:creationId xmlns:a16="http://schemas.microsoft.com/office/drawing/2014/main" xmlns="" id="{A94C1711-1074-4836-A82A-1DB961AF629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07" name="Line 506">
            <a:extLst>
              <a:ext uri="{FF2B5EF4-FFF2-40B4-BE49-F238E27FC236}">
                <a16:creationId xmlns:a16="http://schemas.microsoft.com/office/drawing/2014/main" xmlns="" id="{7FD44D1F-9977-40BD-AB92-2791E3AF256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8" name="Line 507">
            <a:extLst>
              <a:ext uri="{FF2B5EF4-FFF2-40B4-BE49-F238E27FC236}">
                <a16:creationId xmlns:a16="http://schemas.microsoft.com/office/drawing/2014/main" xmlns="" id="{30E97DDC-0F45-4396-877A-9CBD4AAD340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9" name="Line 508">
            <a:extLst>
              <a:ext uri="{FF2B5EF4-FFF2-40B4-BE49-F238E27FC236}">
                <a16:creationId xmlns:a16="http://schemas.microsoft.com/office/drawing/2014/main" xmlns="" id="{2CA0A83B-030F-4DFC-8A8B-3E324E647E7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10" name="Group 509">
          <a:extLst>
            <a:ext uri="{FF2B5EF4-FFF2-40B4-BE49-F238E27FC236}">
              <a16:creationId xmlns:a16="http://schemas.microsoft.com/office/drawing/2014/main" xmlns="" id="{7C3AD5E7-736B-4D5A-AC9D-3CA21F60785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11" name="Line 510">
            <a:extLst>
              <a:ext uri="{FF2B5EF4-FFF2-40B4-BE49-F238E27FC236}">
                <a16:creationId xmlns:a16="http://schemas.microsoft.com/office/drawing/2014/main" xmlns="" id="{793CFBA4-F373-407C-9860-B63B9FF820C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2" name="Line 511">
            <a:extLst>
              <a:ext uri="{FF2B5EF4-FFF2-40B4-BE49-F238E27FC236}">
                <a16:creationId xmlns:a16="http://schemas.microsoft.com/office/drawing/2014/main" xmlns="" id="{D79D272F-7BFC-482B-9051-2531691A98F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3" name="Line 512">
            <a:extLst>
              <a:ext uri="{FF2B5EF4-FFF2-40B4-BE49-F238E27FC236}">
                <a16:creationId xmlns:a16="http://schemas.microsoft.com/office/drawing/2014/main" xmlns="" id="{F4552D28-4A7C-459E-B9B8-237037604BD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14" name="Group 513">
          <a:extLst>
            <a:ext uri="{FF2B5EF4-FFF2-40B4-BE49-F238E27FC236}">
              <a16:creationId xmlns:a16="http://schemas.microsoft.com/office/drawing/2014/main" xmlns="" id="{0BE0ACA8-581E-4CA3-B8A8-04ACD63AEB4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15" name="Line 514">
            <a:extLst>
              <a:ext uri="{FF2B5EF4-FFF2-40B4-BE49-F238E27FC236}">
                <a16:creationId xmlns:a16="http://schemas.microsoft.com/office/drawing/2014/main" xmlns="" id="{D7C79AB4-5DDB-435D-B155-A04CDA04158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6" name="Line 515">
            <a:extLst>
              <a:ext uri="{FF2B5EF4-FFF2-40B4-BE49-F238E27FC236}">
                <a16:creationId xmlns:a16="http://schemas.microsoft.com/office/drawing/2014/main" xmlns="" id="{232D52D4-EF11-43E6-8085-966860DF35D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7" name="Line 516">
            <a:extLst>
              <a:ext uri="{FF2B5EF4-FFF2-40B4-BE49-F238E27FC236}">
                <a16:creationId xmlns:a16="http://schemas.microsoft.com/office/drawing/2014/main" xmlns="" id="{9AB75E7D-A9F1-440F-9BE9-46B303FC5FC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18" name="Group 517">
          <a:extLst>
            <a:ext uri="{FF2B5EF4-FFF2-40B4-BE49-F238E27FC236}">
              <a16:creationId xmlns:a16="http://schemas.microsoft.com/office/drawing/2014/main" xmlns="" id="{57BC6D55-6E3A-484A-AF81-F958685CEF5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19" name="Line 518">
            <a:extLst>
              <a:ext uri="{FF2B5EF4-FFF2-40B4-BE49-F238E27FC236}">
                <a16:creationId xmlns:a16="http://schemas.microsoft.com/office/drawing/2014/main" xmlns="" id="{C2EA9ECF-0F0F-43EC-9813-8A01ACE9532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0" name="Line 519">
            <a:extLst>
              <a:ext uri="{FF2B5EF4-FFF2-40B4-BE49-F238E27FC236}">
                <a16:creationId xmlns:a16="http://schemas.microsoft.com/office/drawing/2014/main" xmlns="" id="{CA2E44D1-F6AF-418C-B623-52498E76B51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1" name="Line 520">
            <a:extLst>
              <a:ext uri="{FF2B5EF4-FFF2-40B4-BE49-F238E27FC236}">
                <a16:creationId xmlns:a16="http://schemas.microsoft.com/office/drawing/2014/main" xmlns="" id="{E9669993-E4B5-45AF-83EF-21459AB6911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22" name="Group 521">
          <a:extLst>
            <a:ext uri="{FF2B5EF4-FFF2-40B4-BE49-F238E27FC236}">
              <a16:creationId xmlns:a16="http://schemas.microsoft.com/office/drawing/2014/main" xmlns="" id="{B1701DEB-85F2-45C3-8736-F3EABFD82C0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23" name="Line 522">
            <a:extLst>
              <a:ext uri="{FF2B5EF4-FFF2-40B4-BE49-F238E27FC236}">
                <a16:creationId xmlns:a16="http://schemas.microsoft.com/office/drawing/2014/main" xmlns="" id="{FBD4BF4B-5D80-462B-818C-2A7E708A0C7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4" name="Line 523">
            <a:extLst>
              <a:ext uri="{FF2B5EF4-FFF2-40B4-BE49-F238E27FC236}">
                <a16:creationId xmlns:a16="http://schemas.microsoft.com/office/drawing/2014/main" xmlns="" id="{D2F94208-A9A9-457B-AA82-5B4DE337C30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5" name="Line 524">
            <a:extLst>
              <a:ext uri="{FF2B5EF4-FFF2-40B4-BE49-F238E27FC236}">
                <a16:creationId xmlns:a16="http://schemas.microsoft.com/office/drawing/2014/main" xmlns="" id="{85B98631-0E30-4544-BAE3-F627495011F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26" name="Group 525">
          <a:extLst>
            <a:ext uri="{FF2B5EF4-FFF2-40B4-BE49-F238E27FC236}">
              <a16:creationId xmlns:a16="http://schemas.microsoft.com/office/drawing/2014/main" xmlns="" id="{9D571FF6-59E1-4DC5-A87D-758391B10E4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27" name="Line 526">
            <a:extLst>
              <a:ext uri="{FF2B5EF4-FFF2-40B4-BE49-F238E27FC236}">
                <a16:creationId xmlns:a16="http://schemas.microsoft.com/office/drawing/2014/main" xmlns="" id="{89ACABE2-5AE6-45E8-A444-E8126EF494F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" name="Line 527">
            <a:extLst>
              <a:ext uri="{FF2B5EF4-FFF2-40B4-BE49-F238E27FC236}">
                <a16:creationId xmlns:a16="http://schemas.microsoft.com/office/drawing/2014/main" xmlns="" id="{17E3C8A8-EB4F-4CF6-B90C-B94EE03C95D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9" name="Line 528">
            <a:extLst>
              <a:ext uri="{FF2B5EF4-FFF2-40B4-BE49-F238E27FC236}">
                <a16:creationId xmlns:a16="http://schemas.microsoft.com/office/drawing/2014/main" xmlns="" id="{43F6A243-258E-4B4F-BA17-93EB5B18529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30" name="Group 529">
          <a:extLst>
            <a:ext uri="{FF2B5EF4-FFF2-40B4-BE49-F238E27FC236}">
              <a16:creationId xmlns:a16="http://schemas.microsoft.com/office/drawing/2014/main" xmlns="" id="{B7C9CA2D-EE94-455A-9024-78DD78D7846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31" name="Line 530">
            <a:extLst>
              <a:ext uri="{FF2B5EF4-FFF2-40B4-BE49-F238E27FC236}">
                <a16:creationId xmlns:a16="http://schemas.microsoft.com/office/drawing/2014/main" xmlns="" id="{47A6198E-FAE3-4B8E-91B9-EB7E71556EB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2" name="Line 531">
            <a:extLst>
              <a:ext uri="{FF2B5EF4-FFF2-40B4-BE49-F238E27FC236}">
                <a16:creationId xmlns:a16="http://schemas.microsoft.com/office/drawing/2014/main" xmlns="" id="{5E2D2894-4113-4F40-887A-50C99835C05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3" name="Line 532">
            <a:extLst>
              <a:ext uri="{FF2B5EF4-FFF2-40B4-BE49-F238E27FC236}">
                <a16:creationId xmlns:a16="http://schemas.microsoft.com/office/drawing/2014/main" xmlns="" id="{7E72FD99-BA71-4799-B610-32AACEE6731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34" name="Group 533">
          <a:extLst>
            <a:ext uri="{FF2B5EF4-FFF2-40B4-BE49-F238E27FC236}">
              <a16:creationId xmlns:a16="http://schemas.microsoft.com/office/drawing/2014/main" xmlns="" id="{95071800-9D3A-4673-918C-DC2A2E36F86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35" name="Line 534">
            <a:extLst>
              <a:ext uri="{FF2B5EF4-FFF2-40B4-BE49-F238E27FC236}">
                <a16:creationId xmlns:a16="http://schemas.microsoft.com/office/drawing/2014/main" xmlns="" id="{8E18EA45-BDD3-49A7-8E78-02C04DD1ED5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6" name="Line 535">
            <a:extLst>
              <a:ext uri="{FF2B5EF4-FFF2-40B4-BE49-F238E27FC236}">
                <a16:creationId xmlns:a16="http://schemas.microsoft.com/office/drawing/2014/main" xmlns="" id="{849600C6-DCE6-49DA-ABA3-F436CE5BFA0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7" name="Line 536">
            <a:extLst>
              <a:ext uri="{FF2B5EF4-FFF2-40B4-BE49-F238E27FC236}">
                <a16:creationId xmlns:a16="http://schemas.microsoft.com/office/drawing/2014/main" xmlns="" id="{04DB2898-FB8E-4A51-B580-47FD9B8EFD2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38" name="Group 537">
          <a:extLst>
            <a:ext uri="{FF2B5EF4-FFF2-40B4-BE49-F238E27FC236}">
              <a16:creationId xmlns:a16="http://schemas.microsoft.com/office/drawing/2014/main" xmlns="" id="{7AAD7BF5-8FCD-45B6-AA62-1DE06A3A853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39" name="Line 538">
            <a:extLst>
              <a:ext uri="{FF2B5EF4-FFF2-40B4-BE49-F238E27FC236}">
                <a16:creationId xmlns:a16="http://schemas.microsoft.com/office/drawing/2014/main" xmlns="" id="{83946DDD-856A-4C1D-B9D3-318D446DF12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0" name="Line 539">
            <a:extLst>
              <a:ext uri="{FF2B5EF4-FFF2-40B4-BE49-F238E27FC236}">
                <a16:creationId xmlns:a16="http://schemas.microsoft.com/office/drawing/2014/main" xmlns="" id="{373C63FB-CF4F-4727-9458-7EA3070C205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1" name="Line 540">
            <a:extLst>
              <a:ext uri="{FF2B5EF4-FFF2-40B4-BE49-F238E27FC236}">
                <a16:creationId xmlns:a16="http://schemas.microsoft.com/office/drawing/2014/main" xmlns="" id="{FF11756D-A631-4BA8-B8BD-166CE99496F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42" name="Group 541">
          <a:extLst>
            <a:ext uri="{FF2B5EF4-FFF2-40B4-BE49-F238E27FC236}">
              <a16:creationId xmlns:a16="http://schemas.microsoft.com/office/drawing/2014/main" xmlns="" id="{91BADDF7-1A61-4069-8F51-D0629F2FB5E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43" name="Line 542">
            <a:extLst>
              <a:ext uri="{FF2B5EF4-FFF2-40B4-BE49-F238E27FC236}">
                <a16:creationId xmlns:a16="http://schemas.microsoft.com/office/drawing/2014/main" xmlns="" id="{0770BA80-C4F8-4313-9B26-277EAD874D0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4" name="Line 543">
            <a:extLst>
              <a:ext uri="{FF2B5EF4-FFF2-40B4-BE49-F238E27FC236}">
                <a16:creationId xmlns:a16="http://schemas.microsoft.com/office/drawing/2014/main" xmlns="" id="{A456840C-863E-4503-988E-83426DDB838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5" name="Line 544">
            <a:extLst>
              <a:ext uri="{FF2B5EF4-FFF2-40B4-BE49-F238E27FC236}">
                <a16:creationId xmlns:a16="http://schemas.microsoft.com/office/drawing/2014/main" xmlns="" id="{1579A724-EFA2-488F-8FCC-C70A53F2FDA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46" name="Group 545">
          <a:extLst>
            <a:ext uri="{FF2B5EF4-FFF2-40B4-BE49-F238E27FC236}">
              <a16:creationId xmlns:a16="http://schemas.microsoft.com/office/drawing/2014/main" xmlns="" id="{D512528E-0522-45D1-8CCD-F2D15766FA2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47" name="Line 546">
            <a:extLst>
              <a:ext uri="{FF2B5EF4-FFF2-40B4-BE49-F238E27FC236}">
                <a16:creationId xmlns:a16="http://schemas.microsoft.com/office/drawing/2014/main" xmlns="" id="{EBAB3AFA-914F-4B3F-A01C-6B94BDBAF08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8" name="Line 547">
            <a:extLst>
              <a:ext uri="{FF2B5EF4-FFF2-40B4-BE49-F238E27FC236}">
                <a16:creationId xmlns:a16="http://schemas.microsoft.com/office/drawing/2014/main" xmlns="" id="{45B7BB7E-80EB-45BE-963B-A4C3C53B3C2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9" name="Line 548">
            <a:extLst>
              <a:ext uri="{FF2B5EF4-FFF2-40B4-BE49-F238E27FC236}">
                <a16:creationId xmlns:a16="http://schemas.microsoft.com/office/drawing/2014/main" xmlns="" id="{952B2B55-206A-47F7-89DA-BEA713C2E40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50" name="Group 549">
          <a:extLst>
            <a:ext uri="{FF2B5EF4-FFF2-40B4-BE49-F238E27FC236}">
              <a16:creationId xmlns:a16="http://schemas.microsoft.com/office/drawing/2014/main" xmlns="" id="{4A223271-268C-4EED-99AA-A8A7ED601E7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51" name="Line 550">
            <a:extLst>
              <a:ext uri="{FF2B5EF4-FFF2-40B4-BE49-F238E27FC236}">
                <a16:creationId xmlns:a16="http://schemas.microsoft.com/office/drawing/2014/main" xmlns="" id="{D6A80E98-83E5-4FC1-974D-73BB4E00B70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2" name="Line 551">
            <a:extLst>
              <a:ext uri="{FF2B5EF4-FFF2-40B4-BE49-F238E27FC236}">
                <a16:creationId xmlns:a16="http://schemas.microsoft.com/office/drawing/2014/main" xmlns="" id="{4C740B81-114B-407E-A17A-740E5F786B0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3" name="Line 552">
            <a:extLst>
              <a:ext uri="{FF2B5EF4-FFF2-40B4-BE49-F238E27FC236}">
                <a16:creationId xmlns:a16="http://schemas.microsoft.com/office/drawing/2014/main" xmlns="" id="{EF3632E2-95BD-4BE3-A2C1-9A252BCA46D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54" name="Group 553">
          <a:extLst>
            <a:ext uri="{FF2B5EF4-FFF2-40B4-BE49-F238E27FC236}">
              <a16:creationId xmlns:a16="http://schemas.microsoft.com/office/drawing/2014/main" xmlns="" id="{28B113FB-3A06-401F-93D7-9C121E33F3E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55" name="Line 554">
            <a:extLst>
              <a:ext uri="{FF2B5EF4-FFF2-40B4-BE49-F238E27FC236}">
                <a16:creationId xmlns:a16="http://schemas.microsoft.com/office/drawing/2014/main" xmlns="" id="{A29E3E48-C55A-4FD9-BB0C-F99323AAEB7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6" name="Line 555">
            <a:extLst>
              <a:ext uri="{FF2B5EF4-FFF2-40B4-BE49-F238E27FC236}">
                <a16:creationId xmlns:a16="http://schemas.microsoft.com/office/drawing/2014/main" xmlns="" id="{161F7BD6-6D9C-464D-9513-8CDAE1E72CB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7" name="Line 556">
            <a:extLst>
              <a:ext uri="{FF2B5EF4-FFF2-40B4-BE49-F238E27FC236}">
                <a16:creationId xmlns:a16="http://schemas.microsoft.com/office/drawing/2014/main" xmlns="" id="{D32F59A1-3A48-4C3B-9199-78945284255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58" name="Group 557">
          <a:extLst>
            <a:ext uri="{FF2B5EF4-FFF2-40B4-BE49-F238E27FC236}">
              <a16:creationId xmlns:a16="http://schemas.microsoft.com/office/drawing/2014/main" xmlns="" id="{90178425-AF5D-4736-9C77-1C1A72908AF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59" name="Line 558">
            <a:extLst>
              <a:ext uri="{FF2B5EF4-FFF2-40B4-BE49-F238E27FC236}">
                <a16:creationId xmlns:a16="http://schemas.microsoft.com/office/drawing/2014/main" xmlns="" id="{6C68ED78-7077-4877-B817-330656D2A64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0" name="Line 559">
            <a:extLst>
              <a:ext uri="{FF2B5EF4-FFF2-40B4-BE49-F238E27FC236}">
                <a16:creationId xmlns:a16="http://schemas.microsoft.com/office/drawing/2014/main" xmlns="" id="{094878B7-610E-4C5B-BC11-A4740725502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1" name="Line 560">
            <a:extLst>
              <a:ext uri="{FF2B5EF4-FFF2-40B4-BE49-F238E27FC236}">
                <a16:creationId xmlns:a16="http://schemas.microsoft.com/office/drawing/2014/main" xmlns="" id="{98B610DF-574D-4A0A-9FF4-FB0C07C3628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62" name="Group 561">
          <a:extLst>
            <a:ext uri="{FF2B5EF4-FFF2-40B4-BE49-F238E27FC236}">
              <a16:creationId xmlns:a16="http://schemas.microsoft.com/office/drawing/2014/main" xmlns="" id="{F1D1ECFA-D073-4F14-8053-684E698738B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63" name="Line 562">
            <a:extLst>
              <a:ext uri="{FF2B5EF4-FFF2-40B4-BE49-F238E27FC236}">
                <a16:creationId xmlns:a16="http://schemas.microsoft.com/office/drawing/2014/main" xmlns="" id="{3FC47C28-191E-4B3E-A563-ED539DDD8E0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4" name="Line 563">
            <a:extLst>
              <a:ext uri="{FF2B5EF4-FFF2-40B4-BE49-F238E27FC236}">
                <a16:creationId xmlns:a16="http://schemas.microsoft.com/office/drawing/2014/main" xmlns="" id="{60DB5020-CD20-487C-9402-F02BBFA00BD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5" name="Line 564">
            <a:extLst>
              <a:ext uri="{FF2B5EF4-FFF2-40B4-BE49-F238E27FC236}">
                <a16:creationId xmlns:a16="http://schemas.microsoft.com/office/drawing/2014/main" xmlns="" id="{95622CC4-AA3B-4851-B195-0D1D56C3FE2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66" name="Group 565">
          <a:extLst>
            <a:ext uri="{FF2B5EF4-FFF2-40B4-BE49-F238E27FC236}">
              <a16:creationId xmlns:a16="http://schemas.microsoft.com/office/drawing/2014/main" xmlns="" id="{0896D6F4-F925-477B-BF7E-7F5FD7E19C9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67" name="Line 566">
            <a:extLst>
              <a:ext uri="{FF2B5EF4-FFF2-40B4-BE49-F238E27FC236}">
                <a16:creationId xmlns:a16="http://schemas.microsoft.com/office/drawing/2014/main" xmlns="" id="{75AD7F48-9800-4B8E-982B-E945A621EF5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8" name="Line 567">
            <a:extLst>
              <a:ext uri="{FF2B5EF4-FFF2-40B4-BE49-F238E27FC236}">
                <a16:creationId xmlns:a16="http://schemas.microsoft.com/office/drawing/2014/main" xmlns="" id="{F3160431-F2C4-4F94-BE2A-C5075ACA1BD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9" name="Line 568">
            <a:extLst>
              <a:ext uri="{FF2B5EF4-FFF2-40B4-BE49-F238E27FC236}">
                <a16:creationId xmlns:a16="http://schemas.microsoft.com/office/drawing/2014/main" xmlns="" id="{4706D28F-E5A0-4AE1-A456-52061CB2E8C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70" name="Group 569">
          <a:extLst>
            <a:ext uri="{FF2B5EF4-FFF2-40B4-BE49-F238E27FC236}">
              <a16:creationId xmlns:a16="http://schemas.microsoft.com/office/drawing/2014/main" xmlns="" id="{0488DCFF-7338-4758-BD52-75A456D7758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71" name="Line 570">
            <a:extLst>
              <a:ext uri="{FF2B5EF4-FFF2-40B4-BE49-F238E27FC236}">
                <a16:creationId xmlns:a16="http://schemas.microsoft.com/office/drawing/2014/main" xmlns="" id="{A7495807-8B55-44CE-8319-F2D85675521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2" name="Line 571">
            <a:extLst>
              <a:ext uri="{FF2B5EF4-FFF2-40B4-BE49-F238E27FC236}">
                <a16:creationId xmlns:a16="http://schemas.microsoft.com/office/drawing/2014/main" xmlns="" id="{E2873566-EC74-4250-BF2F-579D45E9B92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3" name="Line 572">
            <a:extLst>
              <a:ext uri="{FF2B5EF4-FFF2-40B4-BE49-F238E27FC236}">
                <a16:creationId xmlns:a16="http://schemas.microsoft.com/office/drawing/2014/main" xmlns="" id="{B7F8FDC6-8ABD-40A5-945A-7B9E4D14578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74" name="Group 573">
          <a:extLst>
            <a:ext uri="{FF2B5EF4-FFF2-40B4-BE49-F238E27FC236}">
              <a16:creationId xmlns:a16="http://schemas.microsoft.com/office/drawing/2014/main" xmlns="" id="{614A291C-E2C7-4720-A828-C44BA436BCB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75" name="Line 574">
            <a:extLst>
              <a:ext uri="{FF2B5EF4-FFF2-40B4-BE49-F238E27FC236}">
                <a16:creationId xmlns:a16="http://schemas.microsoft.com/office/drawing/2014/main" xmlns="" id="{52A55768-86F3-4E8F-B5B4-2EC6085C9F7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6" name="Line 575">
            <a:extLst>
              <a:ext uri="{FF2B5EF4-FFF2-40B4-BE49-F238E27FC236}">
                <a16:creationId xmlns:a16="http://schemas.microsoft.com/office/drawing/2014/main" xmlns="" id="{42F45C99-4C38-4F9C-A309-E188BD5773A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7" name="Line 576">
            <a:extLst>
              <a:ext uri="{FF2B5EF4-FFF2-40B4-BE49-F238E27FC236}">
                <a16:creationId xmlns:a16="http://schemas.microsoft.com/office/drawing/2014/main" xmlns="" id="{81356FCA-DB60-492D-8418-D478F33C71F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78" name="Group 577">
          <a:extLst>
            <a:ext uri="{FF2B5EF4-FFF2-40B4-BE49-F238E27FC236}">
              <a16:creationId xmlns:a16="http://schemas.microsoft.com/office/drawing/2014/main" xmlns="" id="{C430FC40-573E-494F-9275-944D5722003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79" name="Line 386">
            <a:extLst>
              <a:ext uri="{FF2B5EF4-FFF2-40B4-BE49-F238E27FC236}">
                <a16:creationId xmlns:a16="http://schemas.microsoft.com/office/drawing/2014/main" xmlns="" id="{7F2C9B28-432B-465E-8C5F-D6CF32D0D84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0" name="Line 387">
            <a:extLst>
              <a:ext uri="{FF2B5EF4-FFF2-40B4-BE49-F238E27FC236}">
                <a16:creationId xmlns:a16="http://schemas.microsoft.com/office/drawing/2014/main" xmlns="" id="{AB11B182-9360-43F8-ACD5-ABAD54A336E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1" name="Line 388">
            <a:extLst>
              <a:ext uri="{FF2B5EF4-FFF2-40B4-BE49-F238E27FC236}">
                <a16:creationId xmlns:a16="http://schemas.microsoft.com/office/drawing/2014/main" xmlns="" id="{ACD658FE-045F-4D05-9F3D-FFBB4F8537F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82" name="Group 581">
          <a:extLst>
            <a:ext uri="{FF2B5EF4-FFF2-40B4-BE49-F238E27FC236}">
              <a16:creationId xmlns:a16="http://schemas.microsoft.com/office/drawing/2014/main" xmlns="" id="{96B31ADD-ED3D-42A3-99AF-B1008EDA237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83" name="Line 390">
            <a:extLst>
              <a:ext uri="{FF2B5EF4-FFF2-40B4-BE49-F238E27FC236}">
                <a16:creationId xmlns:a16="http://schemas.microsoft.com/office/drawing/2014/main" xmlns="" id="{AAE527AA-AC05-440B-8005-EFBAFB1A112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4" name="Line 391">
            <a:extLst>
              <a:ext uri="{FF2B5EF4-FFF2-40B4-BE49-F238E27FC236}">
                <a16:creationId xmlns:a16="http://schemas.microsoft.com/office/drawing/2014/main" xmlns="" id="{61F36FF0-8204-4EE2-962C-2C97CE45503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5" name="Line 392">
            <a:extLst>
              <a:ext uri="{FF2B5EF4-FFF2-40B4-BE49-F238E27FC236}">
                <a16:creationId xmlns:a16="http://schemas.microsoft.com/office/drawing/2014/main" xmlns="" id="{415314B2-8FA9-4A6C-B9B4-B6B97930974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86" name="Group 585">
          <a:extLst>
            <a:ext uri="{FF2B5EF4-FFF2-40B4-BE49-F238E27FC236}">
              <a16:creationId xmlns:a16="http://schemas.microsoft.com/office/drawing/2014/main" xmlns="" id="{C0959351-A951-4E6A-82E6-BE62D8E2978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87" name="Line 394">
            <a:extLst>
              <a:ext uri="{FF2B5EF4-FFF2-40B4-BE49-F238E27FC236}">
                <a16:creationId xmlns:a16="http://schemas.microsoft.com/office/drawing/2014/main" xmlns="" id="{32726A8A-2504-4E78-A293-A184784E954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8" name="Line 395">
            <a:extLst>
              <a:ext uri="{FF2B5EF4-FFF2-40B4-BE49-F238E27FC236}">
                <a16:creationId xmlns:a16="http://schemas.microsoft.com/office/drawing/2014/main" xmlns="" id="{663A6F0E-FD9E-4436-99BD-6ACDD8F2C87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9" name="Line 396">
            <a:extLst>
              <a:ext uri="{FF2B5EF4-FFF2-40B4-BE49-F238E27FC236}">
                <a16:creationId xmlns:a16="http://schemas.microsoft.com/office/drawing/2014/main" xmlns="" id="{6E2EC7CA-70B9-4845-904A-38BAE2C2F49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90" name="Group 589">
          <a:extLst>
            <a:ext uri="{FF2B5EF4-FFF2-40B4-BE49-F238E27FC236}">
              <a16:creationId xmlns:a16="http://schemas.microsoft.com/office/drawing/2014/main" xmlns="" id="{5E50D39E-F47E-4918-95A7-6F41CFD6D32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91" name="Line 398">
            <a:extLst>
              <a:ext uri="{FF2B5EF4-FFF2-40B4-BE49-F238E27FC236}">
                <a16:creationId xmlns:a16="http://schemas.microsoft.com/office/drawing/2014/main" xmlns="" id="{A82891D1-F734-430F-8646-A56D5FF5158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2" name="Line 399">
            <a:extLst>
              <a:ext uri="{FF2B5EF4-FFF2-40B4-BE49-F238E27FC236}">
                <a16:creationId xmlns:a16="http://schemas.microsoft.com/office/drawing/2014/main" xmlns="" id="{7F4E471B-48A6-4BA2-8314-1B54E07AE7E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3" name="Line 400">
            <a:extLst>
              <a:ext uri="{FF2B5EF4-FFF2-40B4-BE49-F238E27FC236}">
                <a16:creationId xmlns:a16="http://schemas.microsoft.com/office/drawing/2014/main" xmlns="" id="{082BE361-47EE-4CF1-AC0B-2A942021484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94" name="Group 593">
          <a:extLst>
            <a:ext uri="{FF2B5EF4-FFF2-40B4-BE49-F238E27FC236}">
              <a16:creationId xmlns:a16="http://schemas.microsoft.com/office/drawing/2014/main" xmlns="" id="{AFF66382-ED68-40CC-A090-1F10A92827B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95" name="Line 402">
            <a:extLst>
              <a:ext uri="{FF2B5EF4-FFF2-40B4-BE49-F238E27FC236}">
                <a16:creationId xmlns:a16="http://schemas.microsoft.com/office/drawing/2014/main" xmlns="" id="{33E72509-D84D-4E12-9ED6-79A02DEB4D7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6" name="Line 403">
            <a:extLst>
              <a:ext uri="{FF2B5EF4-FFF2-40B4-BE49-F238E27FC236}">
                <a16:creationId xmlns:a16="http://schemas.microsoft.com/office/drawing/2014/main" xmlns="" id="{724920B8-0899-41C0-81AF-541E4B99DEC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7" name="Line 404">
            <a:extLst>
              <a:ext uri="{FF2B5EF4-FFF2-40B4-BE49-F238E27FC236}">
                <a16:creationId xmlns:a16="http://schemas.microsoft.com/office/drawing/2014/main" xmlns="" id="{4A75EB76-1043-4C90-929A-0726AE64AF0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98" name="Group 597">
          <a:extLst>
            <a:ext uri="{FF2B5EF4-FFF2-40B4-BE49-F238E27FC236}">
              <a16:creationId xmlns:a16="http://schemas.microsoft.com/office/drawing/2014/main" xmlns="" id="{6C85C572-191B-4853-A7B7-59E35D2531F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99" name="Line 406">
            <a:extLst>
              <a:ext uri="{FF2B5EF4-FFF2-40B4-BE49-F238E27FC236}">
                <a16:creationId xmlns:a16="http://schemas.microsoft.com/office/drawing/2014/main" xmlns="" id="{F52B6459-4A68-4E2A-9E0C-67D42A00116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0" name="Line 407">
            <a:extLst>
              <a:ext uri="{FF2B5EF4-FFF2-40B4-BE49-F238E27FC236}">
                <a16:creationId xmlns:a16="http://schemas.microsoft.com/office/drawing/2014/main" xmlns="" id="{17A43A0D-71C1-425B-BB19-0C8EC92BA70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1" name="Line 408">
            <a:extLst>
              <a:ext uri="{FF2B5EF4-FFF2-40B4-BE49-F238E27FC236}">
                <a16:creationId xmlns:a16="http://schemas.microsoft.com/office/drawing/2014/main" xmlns="" id="{B614A38B-5A5D-4BD5-9997-171830C4C2A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02" name="Group 601">
          <a:extLst>
            <a:ext uri="{FF2B5EF4-FFF2-40B4-BE49-F238E27FC236}">
              <a16:creationId xmlns:a16="http://schemas.microsoft.com/office/drawing/2014/main" xmlns="" id="{12803283-AE91-4815-9A7F-269D23DC7BD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03" name="Line 410">
            <a:extLst>
              <a:ext uri="{FF2B5EF4-FFF2-40B4-BE49-F238E27FC236}">
                <a16:creationId xmlns:a16="http://schemas.microsoft.com/office/drawing/2014/main" xmlns="" id="{93FC2B59-82E3-40AB-B78E-D108AA840C4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4" name="Line 411">
            <a:extLst>
              <a:ext uri="{FF2B5EF4-FFF2-40B4-BE49-F238E27FC236}">
                <a16:creationId xmlns:a16="http://schemas.microsoft.com/office/drawing/2014/main" xmlns="" id="{A3D81D29-B464-4A6D-ACE5-C5DA9EE4D96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5" name="Line 412">
            <a:extLst>
              <a:ext uri="{FF2B5EF4-FFF2-40B4-BE49-F238E27FC236}">
                <a16:creationId xmlns:a16="http://schemas.microsoft.com/office/drawing/2014/main" xmlns="" id="{379E74B5-7D00-4640-9D57-4FD2FE30494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06" name="Group 605">
          <a:extLst>
            <a:ext uri="{FF2B5EF4-FFF2-40B4-BE49-F238E27FC236}">
              <a16:creationId xmlns:a16="http://schemas.microsoft.com/office/drawing/2014/main" xmlns="" id="{0EA46B12-F395-44D5-AE95-CD7C93DD867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07" name="Line 414">
            <a:extLst>
              <a:ext uri="{FF2B5EF4-FFF2-40B4-BE49-F238E27FC236}">
                <a16:creationId xmlns:a16="http://schemas.microsoft.com/office/drawing/2014/main" xmlns="" id="{A0DB9359-3AF4-4595-B2B6-5A0F44345C4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8" name="Line 415">
            <a:extLst>
              <a:ext uri="{FF2B5EF4-FFF2-40B4-BE49-F238E27FC236}">
                <a16:creationId xmlns:a16="http://schemas.microsoft.com/office/drawing/2014/main" xmlns="" id="{03086004-8275-450E-A624-BACE9B97D33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9" name="Line 416">
            <a:extLst>
              <a:ext uri="{FF2B5EF4-FFF2-40B4-BE49-F238E27FC236}">
                <a16:creationId xmlns:a16="http://schemas.microsoft.com/office/drawing/2014/main" xmlns="" id="{71A3E726-9C32-4AA7-B492-46073FB2D64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10" name="Group 609">
          <a:extLst>
            <a:ext uri="{FF2B5EF4-FFF2-40B4-BE49-F238E27FC236}">
              <a16:creationId xmlns:a16="http://schemas.microsoft.com/office/drawing/2014/main" xmlns="" id="{8056565B-A738-449B-99FE-D467B586695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11" name="Line 418">
            <a:extLst>
              <a:ext uri="{FF2B5EF4-FFF2-40B4-BE49-F238E27FC236}">
                <a16:creationId xmlns:a16="http://schemas.microsoft.com/office/drawing/2014/main" xmlns="" id="{BC1BE318-735A-4127-8B4B-BEBD6C17AAC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2" name="Line 419">
            <a:extLst>
              <a:ext uri="{FF2B5EF4-FFF2-40B4-BE49-F238E27FC236}">
                <a16:creationId xmlns:a16="http://schemas.microsoft.com/office/drawing/2014/main" xmlns="" id="{CBF450D3-252B-440E-BA5E-1C5DDA2C055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3" name="Line 420">
            <a:extLst>
              <a:ext uri="{FF2B5EF4-FFF2-40B4-BE49-F238E27FC236}">
                <a16:creationId xmlns:a16="http://schemas.microsoft.com/office/drawing/2014/main" xmlns="" id="{BFE3D3EB-A773-4BCC-BF29-3E9B53B357B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14" name="Group 613">
          <a:extLst>
            <a:ext uri="{FF2B5EF4-FFF2-40B4-BE49-F238E27FC236}">
              <a16:creationId xmlns:a16="http://schemas.microsoft.com/office/drawing/2014/main" xmlns="" id="{6C3B96DD-1A95-41A5-919D-C333B9EDF92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15" name="Line 422">
            <a:extLst>
              <a:ext uri="{FF2B5EF4-FFF2-40B4-BE49-F238E27FC236}">
                <a16:creationId xmlns:a16="http://schemas.microsoft.com/office/drawing/2014/main" xmlns="" id="{FDBDE7FF-AA10-4901-BD9D-78AE67AB40A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6" name="Line 423">
            <a:extLst>
              <a:ext uri="{FF2B5EF4-FFF2-40B4-BE49-F238E27FC236}">
                <a16:creationId xmlns:a16="http://schemas.microsoft.com/office/drawing/2014/main" xmlns="" id="{A07A129C-8F96-4258-8A45-28E1CE1CEF9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7" name="Line 424">
            <a:extLst>
              <a:ext uri="{FF2B5EF4-FFF2-40B4-BE49-F238E27FC236}">
                <a16:creationId xmlns:a16="http://schemas.microsoft.com/office/drawing/2014/main" xmlns="" id="{A1F28B5C-B0FA-4D8F-923C-E2D11BB93E1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18" name="Group 617">
          <a:extLst>
            <a:ext uri="{FF2B5EF4-FFF2-40B4-BE49-F238E27FC236}">
              <a16:creationId xmlns:a16="http://schemas.microsoft.com/office/drawing/2014/main" xmlns="" id="{4F17BA9A-CDDC-4641-9991-E5F7396241F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19" name="Line 426">
            <a:extLst>
              <a:ext uri="{FF2B5EF4-FFF2-40B4-BE49-F238E27FC236}">
                <a16:creationId xmlns:a16="http://schemas.microsoft.com/office/drawing/2014/main" xmlns="" id="{4F4D1E15-AF46-45D7-B518-23602AB5029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0" name="Line 427">
            <a:extLst>
              <a:ext uri="{FF2B5EF4-FFF2-40B4-BE49-F238E27FC236}">
                <a16:creationId xmlns:a16="http://schemas.microsoft.com/office/drawing/2014/main" xmlns="" id="{3C6C9D65-B55F-4D37-9A91-4B32F0ED824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1" name="Line 428">
            <a:extLst>
              <a:ext uri="{FF2B5EF4-FFF2-40B4-BE49-F238E27FC236}">
                <a16:creationId xmlns:a16="http://schemas.microsoft.com/office/drawing/2014/main" xmlns="" id="{F7036AD9-03DA-44B2-99B5-9725F99CE99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22" name="Group 621">
          <a:extLst>
            <a:ext uri="{FF2B5EF4-FFF2-40B4-BE49-F238E27FC236}">
              <a16:creationId xmlns:a16="http://schemas.microsoft.com/office/drawing/2014/main" xmlns="" id="{EE439EA9-42D0-494F-A01E-D7941A97860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23" name="Line 430">
            <a:extLst>
              <a:ext uri="{FF2B5EF4-FFF2-40B4-BE49-F238E27FC236}">
                <a16:creationId xmlns:a16="http://schemas.microsoft.com/office/drawing/2014/main" xmlns="" id="{4079BC1A-B15A-4AE0-9C15-850AA36B198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4" name="Line 431">
            <a:extLst>
              <a:ext uri="{FF2B5EF4-FFF2-40B4-BE49-F238E27FC236}">
                <a16:creationId xmlns:a16="http://schemas.microsoft.com/office/drawing/2014/main" xmlns="" id="{D888A0C7-7DB0-408A-A27B-00E7FA664D2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5" name="Line 432">
            <a:extLst>
              <a:ext uri="{FF2B5EF4-FFF2-40B4-BE49-F238E27FC236}">
                <a16:creationId xmlns:a16="http://schemas.microsoft.com/office/drawing/2014/main" xmlns="" id="{B661D49F-7DF0-4FFC-B6C7-028DF1F9803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26" name="Group 625">
          <a:extLst>
            <a:ext uri="{FF2B5EF4-FFF2-40B4-BE49-F238E27FC236}">
              <a16:creationId xmlns:a16="http://schemas.microsoft.com/office/drawing/2014/main" xmlns="" id="{E95523CD-9944-4D64-BDAF-2485E3E1220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27" name="Line 434">
            <a:extLst>
              <a:ext uri="{FF2B5EF4-FFF2-40B4-BE49-F238E27FC236}">
                <a16:creationId xmlns:a16="http://schemas.microsoft.com/office/drawing/2014/main" xmlns="" id="{89EE116A-86E4-4ADF-A6D1-CFA3C26FFE1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8" name="Line 435">
            <a:extLst>
              <a:ext uri="{FF2B5EF4-FFF2-40B4-BE49-F238E27FC236}">
                <a16:creationId xmlns:a16="http://schemas.microsoft.com/office/drawing/2014/main" xmlns="" id="{2C1A7A1B-A259-48FF-BF49-CD57CD4B3D8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9" name="Line 436">
            <a:extLst>
              <a:ext uri="{FF2B5EF4-FFF2-40B4-BE49-F238E27FC236}">
                <a16:creationId xmlns:a16="http://schemas.microsoft.com/office/drawing/2014/main" xmlns="" id="{5B462238-7C8F-4235-8728-6163BB3F840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30" name="Group 629">
          <a:extLst>
            <a:ext uri="{FF2B5EF4-FFF2-40B4-BE49-F238E27FC236}">
              <a16:creationId xmlns:a16="http://schemas.microsoft.com/office/drawing/2014/main" xmlns="" id="{8916F5D6-E89E-48BE-BBD5-7B093DE0D4C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31" name="Line 438">
            <a:extLst>
              <a:ext uri="{FF2B5EF4-FFF2-40B4-BE49-F238E27FC236}">
                <a16:creationId xmlns:a16="http://schemas.microsoft.com/office/drawing/2014/main" xmlns="" id="{07EA77BE-9086-491E-9E6D-1E0C6D513B9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2" name="Line 439">
            <a:extLst>
              <a:ext uri="{FF2B5EF4-FFF2-40B4-BE49-F238E27FC236}">
                <a16:creationId xmlns:a16="http://schemas.microsoft.com/office/drawing/2014/main" xmlns="" id="{D4F4825B-4C5A-4492-89E8-4D637904281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3" name="Line 440">
            <a:extLst>
              <a:ext uri="{FF2B5EF4-FFF2-40B4-BE49-F238E27FC236}">
                <a16:creationId xmlns:a16="http://schemas.microsoft.com/office/drawing/2014/main" xmlns="" id="{040207B5-84F4-4570-BA1E-9027B5B6504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34" name="Group 633">
          <a:extLst>
            <a:ext uri="{FF2B5EF4-FFF2-40B4-BE49-F238E27FC236}">
              <a16:creationId xmlns:a16="http://schemas.microsoft.com/office/drawing/2014/main" xmlns="" id="{9B0F677B-B335-4B1F-9EC4-A30C8F08B02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35" name="Line 442">
            <a:extLst>
              <a:ext uri="{FF2B5EF4-FFF2-40B4-BE49-F238E27FC236}">
                <a16:creationId xmlns:a16="http://schemas.microsoft.com/office/drawing/2014/main" xmlns="" id="{AEE84AAB-6DC4-45B8-9199-1DB0C2AC323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6" name="Line 443">
            <a:extLst>
              <a:ext uri="{FF2B5EF4-FFF2-40B4-BE49-F238E27FC236}">
                <a16:creationId xmlns:a16="http://schemas.microsoft.com/office/drawing/2014/main" xmlns="" id="{0C8020B1-80AB-4835-BE20-65151DEC10A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7" name="Line 444">
            <a:extLst>
              <a:ext uri="{FF2B5EF4-FFF2-40B4-BE49-F238E27FC236}">
                <a16:creationId xmlns:a16="http://schemas.microsoft.com/office/drawing/2014/main" xmlns="" id="{49FF5CAE-9B17-4D83-B51D-6EC17BA4AF2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38" name="Group 637">
          <a:extLst>
            <a:ext uri="{FF2B5EF4-FFF2-40B4-BE49-F238E27FC236}">
              <a16:creationId xmlns:a16="http://schemas.microsoft.com/office/drawing/2014/main" xmlns="" id="{C1326A21-DB59-4155-BC70-71D67A0E581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39" name="Line 446">
            <a:extLst>
              <a:ext uri="{FF2B5EF4-FFF2-40B4-BE49-F238E27FC236}">
                <a16:creationId xmlns:a16="http://schemas.microsoft.com/office/drawing/2014/main" xmlns="" id="{E40FAD85-F3F4-4B64-AAB5-A34DDDB63C5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0" name="Line 447">
            <a:extLst>
              <a:ext uri="{FF2B5EF4-FFF2-40B4-BE49-F238E27FC236}">
                <a16:creationId xmlns:a16="http://schemas.microsoft.com/office/drawing/2014/main" xmlns="" id="{494D8E97-75E2-4560-8F54-CBA57FF0E10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1" name="Line 448">
            <a:extLst>
              <a:ext uri="{FF2B5EF4-FFF2-40B4-BE49-F238E27FC236}">
                <a16:creationId xmlns:a16="http://schemas.microsoft.com/office/drawing/2014/main" xmlns="" id="{04543C48-2479-444D-8CB2-B16B7EC10E3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42" name="Group 641">
          <a:extLst>
            <a:ext uri="{FF2B5EF4-FFF2-40B4-BE49-F238E27FC236}">
              <a16:creationId xmlns:a16="http://schemas.microsoft.com/office/drawing/2014/main" xmlns="" id="{5CE50B6F-12D7-4B5D-B2E8-0AD96DC03C0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43" name="Line 450">
            <a:extLst>
              <a:ext uri="{FF2B5EF4-FFF2-40B4-BE49-F238E27FC236}">
                <a16:creationId xmlns:a16="http://schemas.microsoft.com/office/drawing/2014/main" xmlns="" id="{3A34B7BA-0E42-44BF-B177-5C6CE21BB45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4" name="Line 451">
            <a:extLst>
              <a:ext uri="{FF2B5EF4-FFF2-40B4-BE49-F238E27FC236}">
                <a16:creationId xmlns:a16="http://schemas.microsoft.com/office/drawing/2014/main" xmlns="" id="{74B0DBAC-A3DF-41C8-9527-571A3B1070A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5" name="Line 452">
            <a:extLst>
              <a:ext uri="{FF2B5EF4-FFF2-40B4-BE49-F238E27FC236}">
                <a16:creationId xmlns:a16="http://schemas.microsoft.com/office/drawing/2014/main" xmlns="" id="{AE396A94-AD4A-467D-B566-CA90A374E88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46" name="Group 645">
          <a:extLst>
            <a:ext uri="{FF2B5EF4-FFF2-40B4-BE49-F238E27FC236}">
              <a16:creationId xmlns:a16="http://schemas.microsoft.com/office/drawing/2014/main" xmlns="" id="{7D935ABC-2872-4881-95D8-356FA0232EF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47" name="Line 454">
            <a:extLst>
              <a:ext uri="{FF2B5EF4-FFF2-40B4-BE49-F238E27FC236}">
                <a16:creationId xmlns:a16="http://schemas.microsoft.com/office/drawing/2014/main" xmlns="" id="{09E26E4D-5B1F-4156-961E-8A9017EF763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8" name="Line 455">
            <a:extLst>
              <a:ext uri="{FF2B5EF4-FFF2-40B4-BE49-F238E27FC236}">
                <a16:creationId xmlns:a16="http://schemas.microsoft.com/office/drawing/2014/main" xmlns="" id="{E9350ABF-ED41-4D39-AE4F-725C7BE0C4E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9" name="Line 456">
            <a:extLst>
              <a:ext uri="{FF2B5EF4-FFF2-40B4-BE49-F238E27FC236}">
                <a16:creationId xmlns:a16="http://schemas.microsoft.com/office/drawing/2014/main" xmlns="" id="{912EE247-11D4-45AB-86AC-8D808B94B0A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50" name="Group 649">
          <a:extLst>
            <a:ext uri="{FF2B5EF4-FFF2-40B4-BE49-F238E27FC236}">
              <a16:creationId xmlns:a16="http://schemas.microsoft.com/office/drawing/2014/main" xmlns="" id="{E3CD33E6-39CA-4BD7-AF22-0C5FC3DC754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51" name="Line 458">
            <a:extLst>
              <a:ext uri="{FF2B5EF4-FFF2-40B4-BE49-F238E27FC236}">
                <a16:creationId xmlns:a16="http://schemas.microsoft.com/office/drawing/2014/main" xmlns="" id="{BE608B3A-71AC-4EE0-AE11-3160B64A336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2" name="Line 459">
            <a:extLst>
              <a:ext uri="{FF2B5EF4-FFF2-40B4-BE49-F238E27FC236}">
                <a16:creationId xmlns:a16="http://schemas.microsoft.com/office/drawing/2014/main" xmlns="" id="{D93C1DA5-0B8F-484D-8AC6-C0F1861241B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3" name="Line 460">
            <a:extLst>
              <a:ext uri="{FF2B5EF4-FFF2-40B4-BE49-F238E27FC236}">
                <a16:creationId xmlns:a16="http://schemas.microsoft.com/office/drawing/2014/main" xmlns="" id="{90EFF101-566E-46B7-ABDE-DA0E9186686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54" name="Group 653">
          <a:extLst>
            <a:ext uri="{FF2B5EF4-FFF2-40B4-BE49-F238E27FC236}">
              <a16:creationId xmlns:a16="http://schemas.microsoft.com/office/drawing/2014/main" xmlns="" id="{1D6EC6F3-A222-4E42-B4A7-F2701B74AA9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55" name="Line 462">
            <a:extLst>
              <a:ext uri="{FF2B5EF4-FFF2-40B4-BE49-F238E27FC236}">
                <a16:creationId xmlns:a16="http://schemas.microsoft.com/office/drawing/2014/main" xmlns="" id="{5EE8AC27-0B0E-4F9F-A630-E767B730D16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6" name="Line 463">
            <a:extLst>
              <a:ext uri="{FF2B5EF4-FFF2-40B4-BE49-F238E27FC236}">
                <a16:creationId xmlns:a16="http://schemas.microsoft.com/office/drawing/2014/main" xmlns="" id="{97526AB1-1B08-4C22-9F6F-A68060F656B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7" name="Line 464">
            <a:extLst>
              <a:ext uri="{FF2B5EF4-FFF2-40B4-BE49-F238E27FC236}">
                <a16:creationId xmlns:a16="http://schemas.microsoft.com/office/drawing/2014/main" xmlns="" id="{05B0FE29-DD22-41EC-AFDC-6294F2AFAD7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58" name="Group 657">
          <a:extLst>
            <a:ext uri="{FF2B5EF4-FFF2-40B4-BE49-F238E27FC236}">
              <a16:creationId xmlns:a16="http://schemas.microsoft.com/office/drawing/2014/main" xmlns="" id="{DBF75FD3-E3E7-41A6-A172-1AD6F1B924F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59" name="Line 466">
            <a:extLst>
              <a:ext uri="{FF2B5EF4-FFF2-40B4-BE49-F238E27FC236}">
                <a16:creationId xmlns:a16="http://schemas.microsoft.com/office/drawing/2014/main" xmlns="" id="{4A3306F6-7BCF-43CF-87EE-F04160FC28A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0" name="Line 467">
            <a:extLst>
              <a:ext uri="{FF2B5EF4-FFF2-40B4-BE49-F238E27FC236}">
                <a16:creationId xmlns:a16="http://schemas.microsoft.com/office/drawing/2014/main" xmlns="" id="{619A3194-7631-43B6-9426-5827C7F512D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1" name="Line 468">
            <a:extLst>
              <a:ext uri="{FF2B5EF4-FFF2-40B4-BE49-F238E27FC236}">
                <a16:creationId xmlns:a16="http://schemas.microsoft.com/office/drawing/2014/main" xmlns="" id="{C426A1D2-BA90-4EB9-892B-8FCA6E8EB76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62" name="Group 661">
          <a:extLst>
            <a:ext uri="{FF2B5EF4-FFF2-40B4-BE49-F238E27FC236}">
              <a16:creationId xmlns:a16="http://schemas.microsoft.com/office/drawing/2014/main" xmlns="" id="{67797A11-108D-4DBB-A40C-9E5A98669B9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63" name="Line 470">
            <a:extLst>
              <a:ext uri="{FF2B5EF4-FFF2-40B4-BE49-F238E27FC236}">
                <a16:creationId xmlns:a16="http://schemas.microsoft.com/office/drawing/2014/main" xmlns="" id="{1E9B1160-6007-4F85-AE63-0A6C5EB0B15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4" name="Line 471">
            <a:extLst>
              <a:ext uri="{FF2B5EF4-FFF2-40B4-BE49-F238E27FC236}">
                <a16:creationId xmlns:a16="http://schemas.microsoft.com/office/drawing/2014/main" xmlns="" id="{7077D516-F6CE-4757-A5AA-AE43EB515EB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5" name="Line 472">
            <a:extLst>
              <a:ext uri="{FF2B5EF4-FFF2-40B4-BE49-F238E27FC236}">
                <a16:creationId xmlns:a16="http://schemas.microsoft.com/office/drawing/2014/main" xmlns="" id="{EFEF7845-6423-4A8A-8A00-13121C13BAF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66" name="Group 665">
          <a:extLst>
            <a:ext uri="{FF2B5EF4-FFF2-40B4-BE49-F238E27FC236}">
              <a16:creationId xmlns:a16="http://schemas.microsoft.com/office/drawing/2014/main" xmlns="" id="{B2C3E06D-B13B-4FD8-AF20-B26F7098D52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67" name="Line 474">
            <a:extLst>
              <a:ext uri="{FF2B5EF4-FFF2-40B4-BE49-F238E27FC236}">
                <a16:creationId xmlns:a16="http://schemas.microsoft.com/office/drawing/2014/main" xmlns="" id="{A8B2BC03-0A40-4585-98C1-1310ABEFC55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8" name="Line 475">
            <a:extLst>
              <a:ext uri="{FF2B5EF4-FFF2-40B4-BE49-F238E27FC236}">
                <a16:creationId xmlns:a16="http://schemas.microsoft.com/office/drawing/2014/main" xmlns="" id="{BEB4EC9A-8D09-4555-AEA1-4C04A4A4EC6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9" name="Line 476">
            <a:extLst>
              <a:ext uri="{FF2B5EF4-FFF2-40B4-BE49-F238E27FC236}">
                <a16:creationId xmlns:a16="http://schemas.microsoft.com/office/drawing/2014/main" xmlns="" id="{EA1DFAFA-D989-4C89-BDDC-FFADE998AA0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70" name="Group 669">
          <a:extLst>
            <a:ext uri="{FF2B5EF4-FFF2-40B4-BE49-F238E27FC236}">
              <a16:creationId xmlns:a16="http://schemas.microsoft.com/office/drawing/2014/main" xmlns="" id="{7F1FBBB8-E5EF-4876-9902-9006465AE85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71" name="Line 478">
            <a:extLst>
              <a:ext uri="{FF2B5EF4-FFF2-40B4-BE49-F238E27FC236}">
                <a16:creationId xmlns:a16="http://schemas.microsoft.com/office/drawing/2014/main" xmlns="" id="{10DE4E4D-77AE-46CB-BFAC-AC12B72E045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2" name="Line 479">
            <a:extLst>
              <a:ext uri="{FF2B5EF4-FFF2-40B4-BE49-F238E27FC236}">
                <a16:creationId xmlns:a16="http://schemas.microsoft.com/office/drawing/2014/main" xmlns="" id="{3F14C33A-A4B3-4A83-9C9A-1AFA77C65F0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3" name="Line 480">
            <a:extLst>
              <a:ext uri="{FF2B5EF4-FFF2-40B4-BE49-F238E27FC236}">
                <a16:creationId xmlns:a16="http://schemas.microsoft.com/office/drawing/2014/main" xmlns="" id="{DC291A05-874A-4B88-8B66-B8FC29A36FE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74" name="Group 673">
          <a:extLst>
            <a:ext uri="{FF2B5EF4-FFF2-40B4-BE49-F238E27FC236}">
              <a16:creationId xmlns:a16="http://schemas.microsoft.com/office/drawing/2014/main" xmlns="" id="{B8A0AC39-8657-4120-963E-6AD8B422DCA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75" name="Line 482">
            <a:extLst>
              <a:ext uri="{FF2B5EF4-FFF2-40B4-BE49-F238E27FC236}">
                <a16:creationId xmlns:a16="http://schemas.microsoft.com/office/drawing/2014/main" xmlns="" id="{03701425-6815-442F-90FF-2305849464F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6" name="Line 483">
            <a:extLst>
              <a:ext uri="{FF2B5EF4-FFF2-40B4-BE49-F238E27FC236}">
                <a16:creationId xmlns:a16="http://schemas.microsoft.com/office/drawing/2014/main" xmlns="" id="{F7EB88A2-C087-46EE-8A8E-B01CC30E398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7" name="Line 484">
            <a:extLst>
              <a:ext uri="{FF2B5EF4-FFF2-40B4-BE49-F238E27FC236}">
                <a16:creationId xmlns:a16="http://schemas.microsoft.com/office/drawing/2014/main" xmlns="" id="{9EEEEFAC-7DC6-4C81-9AFF-2E115BACE2F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78" name="Group 677">
          <a:extLst>
            <a:ext uri="{FF2B5EF4-FFF2-40B4-BE49-F238E27FC236}">
              <a16:creationId xmlns:a16="http://schemas.microsoft.com/office/drawing/2014/main" xmlns="" id="{45C7BB09-417E-44A5-B447-2E8FA87BF3C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79" name="Line 486">
            <a:extLst>
              <a:ext uri="{FF2B5EF4-FFF2-40B4-BE49-F238E27FC236}">
                <a16:creationId xmlns:a16="http://schemas.microsoft.com/office/drawing/2014/main" xmlns="" id="{9F524657-123A-4CC8-91BC-C2A3D4630C6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0" name="Line 487">
            <a:extLst>
              <a:ext uri="{FF2B5EF4-FFF2-40B4-BE49-F238E27FC236}">
                <a16:creationId xmlns:a16="http://schemas.microsoft.com/office/drawing/2014/main" xmlns="" id="{694A88B4-AD32-44AC-A35F-462E718DF68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1" name="Line 488">
            <a:extLst>
              <a:ext uri="{FF2B5EF4-FFF2-40B4-BE49-F238E27FC236}">
                <a16:creationId xmlns:a16="http://schemas.microsoft.com/office/drawing/2014/main" xmlns="" id="{1143AA54-0FFA-4699-94E0-9D996D9E108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82" name="Group 681">
          <a:extLst>
            <a:ext uri="{FF2B5EF4-FFF2-40B4-BE49-F238E27FC236}">
              <a16:creationId xmlns:a16="http://schemas.microsoft.com/office/drawing/2014/main" xmlns="" id="{6749437E-4BFE-4D9E-B44D-4F00CB6D33B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83" name="Line 490">
            <a:extLst>
              <a:ext uri="{FF2B5EF4-FFF2-40B4-BE49-F238E27FC236}">
                <a16:creationId xmlns:a16="http://schemas.microsoft.com/office/drawing/2014/main" xmlns="" id="{C19512C8-B2C9-41CB-9E72-69D98D7AB68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4" name="Line 491">
            <a:extLst>
              <a:ext uri="{FF2B5EF4-FFF2-40B4-BE49-F238E27FC236}">
                <a16:creationId xmlns:a16="http://schemas.microsoft.com/office/drawing/2014/main" xmlns="" id="{9B60ABAF-FBA3-4D1F-ABE1-612BD4C4AAC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5" name="Line 492">
            <a:extLst>
              <a:ext uri="{FF2B5EF4-FFF2-40B4-BE49-F238E27FC236}">
                <a16:creationId xmlns:a16="http://schemas.microsoft.com/office/drawing/2014/main" xmlns="" id="{1E2E9851-B9D7-4CE8-85C1-8F10D6F151C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86" name="Group 685">
          <a:extLst>
            <a:ext uri="{FF2B5EF4-FFF2-40B4-BE49-F238E27FC236}">
              <a16:creationId xmlns:a16="http://schemas.microsoft.com/office/drawing/2014/main" xmlns="" id="{A1BD98D3-4E92-4039-94A9-CCA7C432694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87" name="Line 494">
            <a:extLst>
              <a:ext uri="{FF2B5EF4-FFF2-40B4-BE49-F238E27FC236}">
                <a16:creationId xmlns:a16="http://schemas.microsoft.com/office/drawing/2014/main" xmlns="" id="{569FDB32-F9F0-40C3-9908-76E6D1DAB31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8" name="Line 495">
            <a:extLst>
              <a:ext uri="{FF2B5EF4-FFF2-40B4-BE49-F238E27FC236}">
                <a16:creationId xmlns:a16="http://schemas.microsoft.com/office/drawing/2014/main" xmlns="" id="{79005326-AAEB-45DB-9EAD-46A41A7828F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9" name="Line 496">
            <a:extLst>
              <a:ext uri="{FF2B5EF4-FFF2-40B4-BE49-F238E27FC236}">
                <a16:creationId xmlns:a16="http://schemas.microsoft.com/office/drawing/2014/main" xmlns="" id="{1D974B0D-A017-499C-90E4-5B1434DA33F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90" name="Group 689">
          <a:extLst>
            <a:ext uri="{FF2B5EF4-FFF2-40B4-BE49-F238E27FC236}">
              <a16:creationId xmlns:a16="http://schemas.microsoft.com/office/drawing/2014/main" xmlns="" id="{AD409A4F-9957-46B7-B87C-7BDFB0F659A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91" name="Line 498">
            <a:extLst>
              <a:ext uri="{FF2B5EF4-FFF2-40B4-BE49-F238E27FC236}">
                <a16:creationId xmlns:a16="http://schemas.microsoft.com/office/drawing/2014/main" xmlns="" id="{A4E1F603-8971-449A-9392-3A20C3878F6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" name="Line 499">
            <a:extLst>
              <a:ext uri="{FF2B5EF4-FFF2-40B4-BE49-F238E27FC236}">
                <a16:creationId xmlns:a16="http://schemas.microsoft.com/office/drawing/2014/main" xmlns="" id="{657586A5-A561-4201-982D-738EEFB1B99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3" name="Line 500">
            <a:extLst>
              <a:ext uri="{FF2B5EF4-FFF2-40B4-BE49-F238E27FC236}">
                <a16:creationId xmlns:a16="http://schemas.microsoft.com/office/drawing/2014/main" xmlns="" id="{BDE5245D-527A-4F43-9CAA-32547673BD2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94" name="Group 693">
          <a:extLst>
            <a:ext uri="{FF2B5EF4-FFF2-40B4-BE49-F238E27FC236}">
              <a16:creationId xmlns:a16="http://schemas.microsoft.com/office/drawing/2014/main" xmlns="" id="{D8E59BBA-DAFB-4825-8B93-D11D18A1CC3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95" name="Line 502">
            <a:extLst>
              <a:ext uri="{FF2B5EF4-FFF2-40B4-BE49-F238E27FC236}">
                <a16:creationId xmlns:a16="http://schemas.microsoft.com/office/drawing/2014/main" xmlns="" id="{C7CE7851-47C4-494C-82D5-3FBF1B58965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6" name="Line 503">
            <a:extLst>
              <a:ext uri="{FF2B5EF4-FFF2-40B4-BE49-F238E27FC236}">
                <a16:creationId xmlns:a16="http://schemas.microsoft.com/office/drawing/2014/main" xmlns="" id="{86EEF620-C1B6-482F-84BA-BBA931D7F14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7" name="Line 504">
            <a:extLst>
              <a:ext uri="{FF2B5EF4-FFF2-40B4-BE49-F238E27FC236}">
                <a16:creationId xmlns:a16="http://schemas.microsoft.com/office/drawing/2014/main" xmlns="" id="{4944B2A1-A66C-48EF-B8D6-355C6B5DE87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98" name="Group 697">
          <a:extLst>
            <a:ext uri="{FF2B5EF4-FFF2-40B4-BE49-F238E27FC236}">
              <a16:creationId xmlns:a16="http://schemas.microsoft.com/office/drawing/2014/main" xmlns="" id="{7EC5BD12-36FD-44AB-B6B3-54D8BFC156F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99" name="Line 506">
            <a:extLst>
              <a:ext uri="{FF2B5EF4-FFF2-40B4-BE49-F238E27FC236}">
                <a16:creationId xmlns:a16="http://schemas.microsoft.com/office/drawing/2014/main" xmlns="" id="{96BE40D5-E4F9-4AB3-AFEE-91C775719AB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0" name="Line 507">
            <a:extLst>
              <a:ext uri="{FF2B5EF4-FFF2-40B4-BE49-F238E27FC236}">
                <a16:creationId xmlns:a16="http://schemas.microsoft.com/office/drawing/2014/main" xmlns="" id="{AF29C648-7E14-4C71-896A-CE4223013FB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1" name="Line 508">
            <a:extLst>
              <a:ext uri="{FF2B5EF4-FFF2-40B4-BE49-F238E27FC236}">
                <a16:creationId xmlns:a16="http://schemas.microsoft.com/office/drawing/2014/main" xmlns="" id="{BE431586-7161-4EAC-8621-4A8E25C5A9C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02" name="Group 701">
          <a:extLst>
            <a:ext uri="{FF2B5EF4-FFF2-40B4-BE49-F238E27FC236}">
              <a16:creationId xmlns:a16="http://schemas.microsoft.com/office/drawing/2014/main" xmlns="" id="{0FA9126D-9540-4C06-BC99-C78F8CFC042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03" name="Line 510">
            <a:extLst>
              <a:ext uri="{FF2B5EF4-FFF2-40B4-BE49-F238E27FC236}">
                <a16:creationId xmlns:a16="http://schemas.microsoft.com/office/drawing/2014/main" xmlns="" id="{9B6F21EC-E95B-48EA-A824-36340C6A439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4" name="Line 511">
            <a:extLst>
              <a:ext uri="{FF2B5EF4-FFF2-40B4-BE49-F238E27FC236}">
                <a16:creationId xmlns:a16="http://schemas.microsoft.com/office/drawing/2014/main" xmlns="" id="{56886815-D044-4B01-927A-B14E5B36B28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5" name="Line 512">
            <a:extLst>
              <a:ext uri="{FF2B5EF4-FFF2-40B4-BE49-F238E27FC236}">
                <a16:creationId xmlns:a16="http://schemas.microsoft.com/office/drawing/2014/main" xmlns="" id="{E5FB2C68-F1BB-4197-A05A-E218BC94164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06" name="Group 705">
          <a:extLst>
            <a:ext uri="{FF2B5EF4-FFF2-40B4-BE49-F238E27FC236}">
              <a16:creationId xmlns:a16="http://schemas.microsoft.com/office/drawing/2014/main" xmlns="" id="{AD14460A-0B7D-4223-9F9E-9BDF89A8016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07" name="Line 514">
            <a:extLst>
              <a:ext uri="{FF2B5EF4-FFF2-40B4-BE49-F238E27FC236}">
                <a16:creationId xmlns:a16="http://schemas.microsoft.com/office/drawing/2014/main" xmlns="" id="{A9F28B50-DD50-48C2-9CC4-DC21FC9ED74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8" name="Line 515">
            <a:extLst>
              <a:ext uri="{FF2B5EF4-FFF2-40B4-BE49-F238E27FC236}">
                <a16:creationId xmlns:a16="http://schemas.microsoft.com/office/drawing/2014/main" xmlns="" id="{8322BD34-E0A9-4186-BD7D-42E2007B7FD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9" name="Line 516">
            <a:extLst>
              <a:ext uri="{FF2B5EF4-FFF2-40B4-BE49-F238E27FC236}">
                <a16:creationId xmlns:a16="http://schemas.microsoft.com/office/drawing/2014/main" xmlns="" id="{E4B6F121-7CDD-4115-BE47-1FB525488AB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10" name="Group 709">
          <a:extLst>
            <a:ext uri="{FF2B5EF4-FFF2-40B4-BE49-F238E27FC236}">
              <a16:creationId xmlns:a16="http://schemas.microsoft.com/office/drawing/2014/main" xmlns="" id="{CEDAD582-6A0F-4CBC-924C-6A280B77A35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11" name="Line 518">
            <a:extLst>
              <a:ext uri="{FF2B5EF4-FFF2-40B4-BE49-F238E27FC236}">
                <a16:creationId xmlns:a16="http://schemas.microsoft.com/office/drawing/2014/main" xmlns="" id="{69111A7E-4531-4E98-9FB0-F6386BC9160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2" name="Line 519">
            <a:extLst>
              <a:ext uri="{FF2B5EF4-FFF2-40B4-BE49-F238E27FC236}">
                <a16:creationId xmlns:a16="http://schemas.microsoft.com/office/drawing/2014/main" xmlns="" id="{24EF783E-8DF2-4EE6-915C-7D49B6EDE0B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3" name="Line 520">
            <a:extLst>
              <a:ext uri="{FF2B5EF4-FFF2-40B4-BE49-F238E27FC236}">
                <a16:creationId xmlns:a16="http://schemas.microsoft.com/office/drawing/2014/main" xmlns="" id="{718CA59F-0101-4020-AFA5-8454D27C4BD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14" name="Group 713">
          <a:extLst>
            <a:ext uri="{FF2B5EF4-FFF2-40B4-BE49-F238E27FC236}">
              <a16:creationId xmlns:a16="http://schemas.microsoft.com/office/drawing/2014/main" xmlns="" id="{F8B937FE-E179-41C5-99E4-DB710DA7C2F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15" name="Line 522">
            <a:extLst>
              <a:ext uri="{FF2B5EF4-FFF2-40B4-BE49-F238E27FC236}">
                <a16:creationId xmlns:a16="http://schemas.microsoft.com/office/drawing/2014/main" xmlns="" id="{95854EB9-3848-4B19-BA5B-D5771305C00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6" name="Line 523">
            <a:extLst>
              <a:ext uri="{FF2B5EF4-FFF2-40B4-BE49-F238E27FC236}">
                <a16:creationId xmlns:a16="http://schemas.microsoft.com/office/drawing/2014/main" xmlns="" id="{BDD9CE32-E9A7-4C2A-A68B-55E6B3BB3AF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7" name="Line 524">
            <a:extLst>
              <a:ext uri="{FF2B5EF4-FFF2-40B4-BE49-F238E27FC236}">
                <a16:creationId xmlns:a16="http://schemas.microsoft.com/office/drawing/2014/main" xmlns="" id="{95543E1F-68A0-44FB-9902-0E371DA3B04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18" name="Group 717">
          <a:extLst>
            <a:ext uri="{FF2B5EF4-FFF2-40B4-BE49-F238E27FC236}">
              <a16:creationId xmlns:a16="http://schemas.microsoft.com/office/drawing/2014/main" xmlns="" id="{6C0A29D6-7EBD-4F37-9D6D-BC729D72AD8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19" name="Line 526">
            <a:extLst>
              <a:ext uri="{FF2B5EF4-FFF2-40B4-BE49-F238E27FC236}">
                <a16:creationId xmlns:a16="http://schemas.microsoft.com/office/drawing/2014/main" xmlns="" id="{5568BF1B-ADFC-4D39-9329-46A3D27BF96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0" name="Line 527">
            <a:extLst>
              <a:ext uri="{FF2B5EF4-FFF2-40B4-BE49-F238E27FC236}">
                <a16:creationId xmlns:a16="http://schemas.microsoft.com/office/drawing/2014/main" xmlns="" id="{249760F2-267D-49E4-AC3A-CEC7C40DBF8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1" name="Line 528">
            <a:extLst>
              <a:ext uri="{FF2B5EF4-FFF2-40B4-BE49-F238E27FC236}">
                <a16:creationId xmlns:a16="http://schemas.microsoft.com/office/drawing/2014/main" xmlns="" id="{57542D60-70E1-42C8-9927-E6A5F351CE4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22" name="Group 721">
          <a:extLst>
            <a:ext uri="{FF2B5EF4-FFF2-40B4-BE49-F238E27FC236}">
              <a16:creationId xmlns:a16="http://schemas.microsoft.com/office/drawing/2014/main" xmlns="" id="{1B7F2FDA-F509-401B-A481-2D3B08601D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23" name="Line 530">
            <a:extLst>
              <a:ext uri="{FF2B5EF4-FFF2-40B4-BE49-F238E27FC236}">
                <a16:creationId xmlns:a16="http://schemas.microsoft.com/office/drawing/2014/main" xmlns="" id="{3E657D70-5AC8-4358-9865-A7DE047447E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4" name="Line 531">
            <a:extLst>
              <a:ext uri="{FF2B5EF4-FFF2-40B4-BE49-F238E27FC236}">
                <a16:creationId xmlns:a16="http://schemas.microsoft.com/office/drawing/2014/main" xmlns="" id="{10D25125-2F33-4226-BB4B-1177E823BAE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5" name="Line 532">
            <a:extLst>
              <a:ext uri="{FF2B5EF4-FFF2-40B4-BE49-F238E27FC236}">
                <a16:creationId xmlns:a16="http://schemas.microsoft.com/office/drawing/2014/main" xmlns="" id="{1DD8BA26-5F34-479A-9BA4-943B125105E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26" name="Group 725">
          <a:extLst>
            <a:ext uri="{FF2B5EF4-FFF2-40B4-BE49-F238E27FC236}">
              <a16:creationId xmlns:a16="http://schemas.microsoft.com/office/drawing/2014/main" xmlns="" id="{3C7E1FD5-B897-4902-A23D-DE534D2BB31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27" name="Line 534">
            <a:extLst>
              <a:ext uri="{FF2B5EF4-FFF2-40B4-BE49-F238E27FC236}">
                <a16:creationId xmlns:a16="http://schemas.microsoft.com/office/drawing/2014/main" xmlns="" id="{F22F0BBD-058B-4570-8B78-EFABAFE1DC0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8" name="Line 535">
            <a:extLst>
              <a:ext uri="{FF2B5EF4-FFF2-40B4-BE49-F238E27FC236}">
                <a16:creationId xmlns:a16="http://schemas.microsoft.com/office/drawing/2014/main" xmlns="" id="{618E7A7E-EAD7-47B4-B19E-ABC798D65F4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9" name="Line 536">
            <a:extLst>
              <a:ext uri="{FF2B5EF4-FFF2-40B4-BE49-F238E27FC236}">
                <a16:creationId xmlns:a16="http://schemas.microsoft.com/office/drawing/2014/main" xmlns="" id="{4780F53E-9B33-4E7E-B3CE-A67EF011E83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30" name="Group 729">
          <a:extLst>
            <a:ext uri="{FF2B5EF4-FFF2-40B4-BE49-F238E27FC236}">
              <a16:creationId xmlns:a16="http://schemas.microsoft.com/office/drawing/2014/main" xmlns="" id="{62B80F41-C065-4097-818E-7135934C222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31" name="Line 538">
            <a:extLst>
              <a:ext uri="{FF2B5EF4-FFF2-40B4-BE49-F238E27FC236}">
                <a16:creationId xmlns:a16="http://schemas.microsoft.com/office/drawing/2014/main" xmlns="" id="{4E304885-8744-472F-B4DC-A628B9EA341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2" name="Line 539">
            <a:extLst>
              <a:ext uri="{FF2B5EF4-FFF2-40B4-BE49-F238E27FC236}">
                <a16:creationId xmlns:a16="http://schemas.microsoft.com/office/drawing/2014/main" xmlns="" id="{9CE98FB0-225C-4098-801E-464B4C3CDFB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3" name="Line 540">
            <a:extLst>
              <a:ext uri="{FF2B5EF4-FFF2-40B4-BE49-F238E27FC236}">
                <a16:creationId xmlns:a16="http://schemas.microsoft.com/office/drawing/2014/main" xmlns="" id="{AF1E482B-4753-4660-9005-3B40BC8569A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34" name="Group 733">
          <a:extLst>
            <a:ext uri="{FF2B5EF4-FFF2-40B4-BE49-F238E27FC236}">
              <a16:creationId xmlns:a16="http://schemas.microsoft.com/office/drawing/2014/main" xmlns="" id="{30CC7D79-4124-4A34-953B-73FF22029B1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35" name="Line 542">
            <a:extLst>
              <a:ext uri="{FF2B5EF4-FFF2-40B4-BE49-F238E27FC236}">
                <a16:creationId xmlns:a16="http://schemas.microsoft.com/office/drawing/2014/main" xmlns="" id="{9A9D36C7-384E-471B-9F70-BB7D8DEE798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6" name="Line 543">
            <a:extLst>
              <a:ext uri="{FF2B5EF4-FFF2-40B4-BE49-F238E27FC236}">
                <a16:creationId xmlns:a16="http://schemas.microsoft.com/office/drawing/2014/main" xmlns="" id="{4BA3B92B-FC4A-4388-B064-4C2EE022230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7" name="Line 544">
            <a:extLst>
              <a:ext uri="{FF2B5EF4-FFF2-40B4-BE49-F238E27FC236}">
                <a16:creationId xmlns:a16="http://schemas.microsoft.com/office/drawing/2014/main" xmlns="" id="{83E2476A-625D-4CB5-9F57-D98BAC4DDE0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38" name="Group 737">
          <a:extLst>
            <a:ext uri="{FF2B5EF4-FFF2-40B4-BE49-F238E27FC236}">
              <a16:creationId xmlns:a16="http://schemas.microsoft.com/office/drawing/2014/main" xmlns="" id="{3AB50A0D-2E55-4597-AC01-A9572DF38F7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39" name="Line 546">
            <a:extLst>
              <a:ext uri="{FF2B5EF4-FFF2-40B4-BE49-F238E27FC236}">
                <a16:creationId xmlns:a16="http://schemas.microsoft.com/office/drawing/2014/main" xmlns="" id="{26E20204-34EB-4F70-ACA6-78B56A575F7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0" name="Line 547">
            <a:extLst>
              <a:ext uri="{FF2B5EF4-FFF2-40B4-BE49-F238E27FC236}">
                <a16:creationId xmlns:a16="http://schemas.microsoft.com/office/drawing/2014/main" xmlns="" id="{BDD39143-1F1E-408C-9985-492A80D0F9E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1" name="Line 548">
            <a:extLst>
              <a:ext uri="{FF2B5EF4-FFF2-40B4-BE49-F238E27FC236}">
                <a16:creationId xmlns:a16="http://schemas.microsoft.com/office/drawing/2014/main" xmlns="" id="{0649AF09-1828-4211-936F-D21BE6E4D45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42" name="Group 741">
          <a:extLst>
            <a:ext uri="{FF2B5EF4-FFF2-40B4-BE49-F238E27FC236}">
              <a16:creationId xmlns:a16="http://schemas.microsoft.com/office/drawing/2014/main" xmlns="" id="{026BEAD5-0E06-419B-90DB-FBE14C95877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43" name="Line 550">
            <a:extLst>
              <a:ext uri="{FF2B5EF4-FFF2-40B4-BE49-F238E27FC236}">
                <a16:creationId xmlns:a16="http://schemas.microsoft.com/office/drawing/2014/main" xmlns="" id="{1747BABB-B100-4000-A7D2-58ABA75BDCA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4" name="Line 551">
            <a:extLst>
              <a:ext uri="{FF2B5EF4-FFF2-40B4-BE49-F238E27FC236}">
                <a16:creationId xmlns:a16="http://schemas.microsoft.com/office/drawing/2014/main" xmlns="" id="{FAEA4EB5-1F6D-463F-9AE6-0D91BA28878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5" name="Line 552">
            <a:extLst>
              <a:ext uri="{FF2B5EF4-FFF2-40B4-BE49-F238E27FC236}">
                <a16:creationId xmlns:a16="http://schemas.microsoft.com/office/drawing/2014/main" xmlns="" id="{559244D6-2DBB-4596-A7A5-13CBA881506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46" name="Group 745">
          <a:extLst>
            <a:ext uri="{FF2B5EF4-FFF2-40B4-BE49-F238E27FC236}">
              <a16:creationId xmlns:a16="http://schemas.microsoft.com/office/drawing/2014/main" xmlns="" id="{239F0764-3761-40D8-95A9-E1F1C316078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47" name="Line 554">
            <a:extLst>
              <a:ext uri="{FF2B5EF4-FFF2-40B4-BE49-F238E27FC236}">
                <a16:creationId xmlns:a16="http://schemas.microsoft.com/office/drawing/2014/main" xmlns="" id="{AD6B33B0-47D5-41ED-A628-07A68538A1D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8" name="Line 555">
            <a:extLst>
              <a:ext uri="{FF2B5EF4-FFF2-40B4-BE49-F238E27FC236}">
                <a16:creationId xmlns:a16="http://schemas.microsoft.com/office/drawing/2014/main" xmlns="" id="{0A694C8D-8215-4AF2-A6EA-1FEE302CA7E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9" name="Line 556">
            <a:extLst>
              <a:ext uri="{FF2B5EF4-FFF2-40B4-BE49-F238E27FC236}">
                <a16:creationId xmlns:a16="http://schemas.microsoft.com/office/drawing/2014/main" xmlns="" id="{76BC6997-4B1A-4072-9B46-D5DB69280C5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50" name="Group 749">
          <a:extLst>
            <a:ext uri="{FF2B5EF4-FFF2-40B4-BE49-F238E27FC236}">
              <a16:creationId xmlns:a16="http://schemas.microsoft.com/office/drawing/2014/main" xmlns="" id="{9CBD83E7-C78F-488B-A8BD-C4D2FD2CAD2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51" name="Line 558">
            <a:extLst>
              <a:ext uri="{FF2B5EF4-FFF2-40B4-BE49-F238E27FC236}">
                <a16:creationId xmlns:a16="http://schemas.microsoft.com/office/drawing/2014/main" xmlns="" id="{DA3B7E11-079B-4525-8125-FC795C2C547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2" name="Line 559">
            <a:extLst>
              <a:ext uri="{FF2B5EF4-FFF2-40B4-BE49-F238E27FC236}">
                <a16:creationId xmlns:a16="http://schemas.microsoft.com/office/drawing/2014/main" xmlns="" id="{6120780A-C3E3-4425-A919-3B9CF59FB5C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3" name="Line 560">
            <a:extLst>
              <a:ext uri="{FF2B5EF4-FFF2-40B4-BE49-F238E27FC236}">
                <a16:creationId xmlns:a16="http://schemas.microsoft.com/office/drawing/2014/main" xmlns="" id="{BDD22A8D-4099-4163-A1F3-AFB7490ABDE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54" name="Group 753">
          <a:extLst>
            <a:ext uri="{FF2B5EF4-FFF2-40B4-BE49-F238E27FC236}">
              <a16:creationId xmlns:a16="http://schemas.microsoft.com/office/drawing/2014/main" xmlns="" id="{3EFCE47A-DCDA-4C30-B215-3F89B981028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55" name="Line 562">
            <a:extLst>
              <a:ext uri="{FF2B5EF4-FFF2-40B4-BE49-F238E27FC236}">
                <a16:creationId xmlns:a16="http://schemas.microsoft.com/office/drawing/2014/main" xmlns="" id="{7A8FB253-8D0C-4B4C-807E-05D486FC642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6" name="Line 563">
            <a:extLst>
              <a:ext uri="{FF2B5EF4-FFF2-40B4-BE49-F238E27FC236}">
                <a16:creationId xmlns:a16="http://schemas.microsoft.com/office/drawing/2014/main" xmlns="" id="{C459740F-E598-4B3E-A253-B0C7558A999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7" name="Line 564">
            <a:extLst>
              <a:ext uri="{FF2B5EF4-FFF2-40B4-BE49-F238E27FC236}">
                <a16:creationId xmlns:a16="http://schemas.microsoft.com/office/drawing/2014/main" xmlns="" id="{F28206C2-E6E1-411D-83CC-10B5CD8B638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58" name="Group 757">
          <a:extLst>
            <a:ext uri="{FF2B5EF4-FFF2-40B4-BE49-F238E27FC236}">
              <a16:creationId xmlns:a16="http://schemas.microsoft.com/office/drawing/2014/main" xmlns="" id="{369B1927-A964-4A26-9E06-61C01279374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59" name="Line 566">
            <a:extLst>
              <a:ext uri="{FF2B5EF4-FFF2-40B4-BE49-F238E27FC236}">
                <a16:creationId xmlns:a16="http://schemas.microsoft.com/office/drawing/2014/main" xmlns="" id="{CBCD3EA9-63A4-4326-9605-B64BCB4083A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0" name="Line 567">
            <a:extLst>
              <a:ext uri="{FF2B5EF4-FFF2-40B4-BE49-F238E27FC236}">
                <a16:creationId xmlns:a16="http://schemas.microsoft.com/office/drawing/2014/main" xmlns="" id="{1F1C6E65-154C-4F1C-B6B7-A269A8614BA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1" name="Line 568">
            <a:extLst>
              <a:ext uri="{FF2B5EF4-FFF2-40B4-BE49-F238E27FC236}">
                <a16:creationId xmlns:a16="http://schemas.microsoft.com/office/drawing/2014/main" xmlns="" id="{288B4C75-F30B-4580-BE1B-012C17E6BAE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62" name="Group 761">
          <a:extLst>
            <a:ext uri="{FF2B5EF4-FFF2-40B4-BE49-F238E27FC236}">
              <a16:creationId xmlns:a16="http://schemas.microsoft.com/office/drawing/2014/main" xmlns="" id="{62F4B70E-D282-47AE-963C-DB83ECD5BFB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63" name="Line 570">
            <a:extLst>
              <a:ext uri="{FF2B5EF4-FFF2-40B4-BE49-F238E27FC236}">
                <a16:creationId xmlns:a16="http://schemas.microsoft.com/office/drawing/2014/main" xmlns="" id="{BB9F89E5-926C-46E7-A2B6-B5E3F702F09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4" name="Line 571">
            <a:extLst>
              <a:ext uri="{FF2B5EF4-FFF2-40B4-BE49-F238E27FC236}">
                <a16:creationId xmlns:a16="http://schemas.microsoft.com/office/drawing/2014/main" xmlns="" id="{C15035C1-CDBB-4CC0-A7AE-FE5F1714A2F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5" name="Line 572">
            <a:extLst>
              <a:ext uri="{FF2B5EF4-FFF2-40B4-BE49-F238E27FC236}">
                <a16:creationId xmlns:a16="http://schemas.microsoft.com/office/drawing/2014/main" xmlns="" id="{DA7F54C1-4C11-4A4A-AC3F-87FFF70B957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66" name="Group 765">
          <a:extLst>
            <a:ext uri="{FF2B5EF4-FFF2-40B4-BE49-F238E27FC236}">
              <a16:creationId xmlns:a16="http://schemas.microsoft.com/office/drawing/2014/main" xmlns="" id="{208D39CA-EBD8-4EAA-8239-A001329AADC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67" name="Line 574">
            <a:extLst>
              <a:ext uri="{FF2B5EF4-FFF2-40B4-BE49-F238E27FC236}">
                <a16:creationId xmlns:a16="http://schemas.microsoft.com/office/drawing/2014/main" xmlns="" id="{9F39A4D9-72E6-4136-A6FC-7EE48D02DB6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8" name="Line 575">
            <a:extLst>
              <a:ext uri="{FF2B5EF4-FFF2-40B4-BE49-F238E27FC236}">
                <a16:creationId xmlns:a16="http://schemas.microsoft.com/office/drawing/2014/main" xmlns="" id="{0DEFAA97-71D3-470C-83B7-97254BA4133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9" name="Line 576">
            <a:extLst>
              <a:ext uri="{FF2B5EF4-FFF2-40B4-BE49-F238E27FC236}">
                <a16:creationId xmlns:a16="http://schemas.microsoft.com/office/drawing/2014/main" xmlns="" id="{2EC6A14D-D7F2-4EC9-A323-8EC8D8DC59F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70" name="Group 385">
          <a:extLst>
            <a:ext uri="{FF2B5EF4-FFF2-40B4-BE49-F238E27FC236}">
              <a16:creationId xmlns:a16="http://schemas.microsoft.com/office/drawing/2014/main" xmlns="" id="{AE6DDEEB-64F0-44B5-9B79-3D87F965FB5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71" name="Line 386">
            <a:extLst>
              <a:ext uri="{FF2B5EF4-FFF2-40B4-BE49-F238E27FC236}">
                <a16:creationId xmlns:a16="http://schemas.microsoft.com/office/drawing/2014/main" xmlns="" id="{A82F53F7-9859-434E-BEFA-1682015897E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2" name="Line 387">
            <a:extLst>
              <a:ext uri="{FF2B5EF4-FFF2-40B4-BE49-F238E27FC236}">
                <a16:creationId xmlns:a16="http://schemas.microsoft.com/office/drawing/2014/main" xmlns="" id="{5F015A16-1365-428E-9E26-E4CCF54B001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3" name="Line 388">
            <a:extLst>
              <a:ext uri="{FF2B5EF4-FFF2-40B4-BE49-F238E27FC236}">
                <a16:creationId xmlns:a16="http://schemas.microsoft.com/office/drawing/2014/main" xmlns="" id="{8B25CD20-97A9-45EB-A84B-D3C5F00FBAB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74" name="Group 389">
          <a:extLst>
            <a:ext uri="{FF2B5EF4-FFF2-40B4-BE49-F238E27FC236}">
              <a16:creationId xmlns:a16="http://schemas.microsoft.com/office/drawing/2014/main" xmlns="" id="{143BDC46-079F-4902-AA27-8B96F387855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75" name="Line 390">
            <a:extLst>
              <a:ext uri="{FF2B5EF4-FFF2-40B4-BE49-F238E27FC236}">
                <a16:creationId xmlns:a16="http://schemas.microsoft.com/office/drawing/2014/main" xmlns="" id="{DB4E9F47-17F5-4B61-817A-45601303EC7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6" name="Line 391">
            <a:extLst>
              <a:ext uri="{FF2B5EF4-FFF2-40B4-BE49-F238E27FC236}">
                <a16:creationId xmlns:a16="http://schemas.microsoft.com/office/drawing/2014/main" xmlns="" id="{353CFD69-74CF-4EA7-BE32-E31BD3C1C1F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7" name="Line 392">
            <a:extLst>
              <a:ext uri="{FF2B5EF4-FFF2-40B4-BE49-F238E27FC236}">
                <a16:creationId xmlns:a16="http://schemas.microsoft.com/office/drawing/2014/main" xmlns="" id="{5DC6D2CD-5603-4BE1-9CD6-3117A55469E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78" name="Group 393">
          <a:extLst>
            <a:ext uri="{FF2B5EF4-FFF2-40B4-BE49-F238E27FC236}">
              <a16:creationId xmlns:a16="http://schemas.microsoft.com/office/drawing/2014/main" xmlns="" id="{EC28A12A-05CA-45A7-A839-BAEFD3E60FD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79" name="Line 394">
            <a:extLst>
              <a:ext uri="{FF2B5EF4-FFF2-40B4-BE49-F238E27FC236}">
                <a16:creationId xmlns:a16="http://schemas.microsoft.com/office/drawing/2014/main" xmlns="" id="{6D25F449-DC49-40BC-83A9-85B723B4BCF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0" name="Line 395">
            <a:extLst>
              <a:ext uri="{FF2B5EF4-FFF2-40B4-BE49-F238E27FC236}">
                <a16:creationId xmlns:a16="http://schemas.microsoft.com/office/drawing/2014/main" xmlns="" id="{24179D62-7100-4698-806C-CDFB9FF4EE7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1" name="Line 396">
            <a:extLst>
              <a:ext uri="{FF2B5EF4-FFF2-40B4-BE49-F238E27FC236}">
                <a16:creationId xmlns:a16="http://schemas.microsoft.com/office/drawing/2014/main" xmlns="" id="{4D25CE8C-0830-4EF9-B637-BE644768CC4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82" name="Group 397">
          <a:extLst>
            <a:ext uri="{FF2B5EF4-FFF2-40B4-BE49-F238E27FC236}">
              <a16:creationId xmlns:a16="http://schemas.microsoft.com/office/drawing/2014/main" xmlns="" id="{F445A5AD-4622-4F05-A6A4-4C6A14EA011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83" name="Line 398">
            <a:extLst>
              <a:ext uri="{FF2B5EF4-FFF2-40B4-BE49-F238E27FC236}">
                <a16:creationId xmlns:a16="http://schemas.microsoft.com/office/drawing/2014/main" xmlns="" id="{0C306A86-736C-4B4C-876A-7D327852015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4" name="Line 399">
            <a:extLst>
              <a:ext uri="{FF2B5EF4-FFF2-40B4-BE49-F238E27FC236}">
                <a16:creationId xmlns:a16="http://schemas.microsoft.com/office/drawing/2014/main" xmlns="" id="{CCD65380-A4B1-42FB-84E7-3EEC6859493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5" name="Line 400">
            <a:extLst>
              <a:ext uri="{FF2B5EF4-FFF2-40B4-BE49-F238E27FC236}">
                <a16:creationId xmlns:a16="http://schemas.microsoft.com/office/drawing/2014/main" xmlns="" id="{E2C645E3-1600-456B-AE7F-4965B87B838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86" name="Group 401">
          <a:extLst>
            <a:ext uri="{FF2B5EF4-FFF2-40B4-BE49-F238E27FC236}">
              <a16:creationId xmlns:a16="http://schemas.microsoft.com/office/drawing/2014/main" xmlns="" id="{8EB5283B-12D0-4C75-A91A-F12E883D93C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87" name="Line 402">
            <a:extLst>
              <a:ext uri="{FF2B5EF4-FFF2-40B4-BE49-F238E27FC236}">
                <a16:creationId xmlns:a16="http://schemas.microsoft.com/office/drawing/2014/main" xmlns="" id="{1B45E1B4-3C44-456E-8E57-EB194D42092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8" name="Line 403">
            <a:extLst>
              <a:ext uri="{FF2B5EF4-FFF2-40B4-BE49-F238E27FC236}">
                <a16:creationId xmlns:a16="http://schemas.microsoft.com/office/drawing/2014/main" xmlns="" id="{E2711AF5-6A05-445E-8A6D-9B6BE01039F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9" name="Line 404">
            <a:extLst>
              <a:ext uri="{FF2B5EF4-FFF2-40B4-BE49-F238E27FC236}">
                <a16:creationId xmlns:a16="http://schemas.microsoft.com/office/drawing/2014/main" xmlns="" id="{02F5B98B-C980-4148-9C9F-9B22FDEBB2A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90" name="Group 405">
          <a:extLst>
            <a:ext uri="{FF2B5EF4-FFF2-40B4-BE49-F238E27FC236}">
              <a16:creationId xmlns:a16="http://schemas.microsoft.com/office/drawing/2014/main" xmlns="" id="{F7C6A15B-C721-453A-BEA6-D4EE0A02A5E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91" name="Line 406">
            <a:extLst>
              <a:ext uri="{FF2B5EF4-FFF2-40B4-BE49-F238E27FC236}">
                <a16:creationId xmlns:a16="http://schemas.microsoft.com/office/drawing/2014/main" xmlns="" id="{EA4C2170-AEB3-4FD9-9BA5-54DC3A875E1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2" name="Line 407">
            <a:extLst>
              <a:ext uri="{FF2B5EF4-FFF2-40B4-BE49-F238E27FC236}">
                <a16:creationId xmlns:a16="http://schemas.microsoft.com/office/drawing/2014/main" xmlns="" id="{5CDAFA21-F96B-48DB-A2A7-05F0F54E527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3" name="Line 408">
            <a:extLst>
              <a:ext uri="{FF2B5EF4-FFF2-40B4-BE49-F238E27FC236}">
                <a16:creationId xmlns:a16="http://schemas.microsoft.com/office/drawing/2014/main" xmlns="" id="{42AE774B-1016-4FE4-AAFD-44A3B143A43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94" name="Group 409">
          <a:extLst>
            <a:ext uri="{FF2B5EF4-FFF2-40B4-BE49-F238E27FC236}">
              <a16:creationId xmlns:a16="http://schemas.microsoft.com/office/drawing/2014/main" xmlns="" id="{AC64DC76-2057-4A5F-B9F6-F9BFE732774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95" name="Line 410">
            <a:extLst>
              <a:ext uri="{FF2B5EF4-FFF2-40B4-BE49-F238E27FC236}">
                <a16:creationId xmlns:a16="http://schemas.microsoft.com/office/drawing/2014/main" xmlns="" id="{03F638DA-8F5B-4B89-AA4E-018C270FDBF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6" name="Line 411">
            <a:extLst>
              <a:ext uri="{FF2B5EF4-FFF2-40B4-BE49-F238E27FC236}">
                <a16:creationId xmlns:a16="http://schemas.microsoft.com/office/drawing/2014/main" xmlns="" id="{DE51A2E9-3AAE-411A-A07C-397817037BE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7" name="Line 412">
            <a:extLst>
              <a:ext uri="{FF2B5EF4-FFF2-40B4-BE49-F238E27FC236}">
                <a16:creationId xmlns:a16="http://schemas.microsoft.com/office/drawing/2014/main" xmlns="" id="{63EF124B-723C-4CB2-8131-0DE780F5A8A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98" name="Group 413">
          <a:extLst>
            <a:ext uri="{FF2B5EF4-FFF2-40B4-BE49-F238E27FC236}">
              <a16:creationId xmlns:a16="http://schemas.microsoft.com/office/drawing/2014/main" xmlns="" id="{11A54C8A-3D03-4AED-873D-5FF344C5BFE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99" name="Line 414">
            <a:extLst>
              <a:ext uri="{FF2B5EF4-FFF2-40B4-BE49-F238E27FC236}">
                <a16:creationId xmlns:a16="http://schemas.microsoft.com/office/drawing/2014/main" xmlns="" id="{1FA8FEF3-96EF-4E1A-8523-5705045FE0D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0" name="Line 415">
            <a:extLst>
              <a:ext uri="{FF2B5EF4-FFF2-40B4-BE49-F238E27FC236}">
                <a16:creationId xmlns:a16="http://schemas.microsoft.com/office/drawing/2014/main" xmlns="" id="{FD1777E5-D0E5-4FC0-9EA5-C498A50C15B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1" name="Line 416">
            <a:extLst>
              <a:ext uri="{FF2B5EF4-FFF2-40B4-BE49-F238E27FC236}">
                <a16:creationId xmlns:a16="http://schemas.microsoft.com/office/drawing/2014/main" xmlns="" id="{FC32A4B0-1F0E-4E3D-A950-B7BCCF02F20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02" name="Group 417">
          <a:extLst>
            <a:ext uri="{FF2B5EF4-FFF2-40B4-BE49-F238E27FC236}">
              <a16:creationId xmlns:a16="http://schemas.microsoft.com/office/drawing/2014/main" xmlns="" id="{4A7B861F-5DE7-4C41-AB8D-1F622ACF264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03" name="Line 418">
            <a:extLst>
              <a:ext uri="{FF2B5EF4-FFF2-40B4-BE49-F238E27FC236}">
                <a16:creationId xmlns:a16="http://schemas.microsoft.com/office/drawing/2014/main" xmlns="" id="{F2804C99-4CC2-4B5D-9E7A-FE2EAC6BBEF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4" name="Line 419">
            <a:extLst>
              <a:ext uri="{FF2B5EF4-FFF2-40B4-BE49-F238E27FC236}">
                <a16:creationId xmlns:a16="http://schemas.microsoft.com/office/drawing/2014/main" xmlns="" id="{528DFE91-9EA3-4803-8D65-6B44C870758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5" name="Line 420">
            <a:extLst>
              <a:ext uri="{FF2B5EF4-FFF2-40B4-BE49-F238E27FC236}">
                <a16:creationId xmlns:a16="http://schemas.microsoft.com/office/drawing/2014/main" xmlns="" id="{B797BBE5-F3C1-44CD-BABA-ACE5C1D8BD4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06" name="Group 421">
          <a:extLst>
            <a:ext uri="{FF2B5EF4-FFF2-40B4-BE49-F238E27FC236}">
              <a16:creationId xmlns:a16="http://schemas.microsoft.com/office/drawing/2014/main" xmlns="" id="{AE5C5F2B-5173-43AE-8F54-4EC5BFB76D0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07" name="Line 422">
            <a:extLst>
              <a:ext uri="{FF2B5EF4-FFF2-40B4-BE49-F238E27FC236}">
                <a16:creationId xmlns:a16="http://schemas.microsoft.com/office/drawing/2014/main" xmlns="" id="{7A48AD12-622D-47F7-91D9-AA06F93AC45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8" name="Line 423">
            <a:extLst>
              <a:ext uri="{FF2B5EF4-FFF2-40B4-BE49-F238E27FC236}">
                <a16:creationId xmlns:a16="http://schemas.microsoft.com/office/drawing/2014/main" xmlns="" id="{E13F9BF7-5815-44FE-90DB-E0877A665BF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9" name="Line 424">
            <a:extLst>
              <a:ext uri="{FF2B5EF4-FFF2-40B4-BE49-F238E27FC236}">
                <a16:creationId xmlns:a16="http://schemas.microsoft.com/office/drawing/2014/main" xmlns="" id="{EE38982A-DB27-4D00-83C8-D9467744A19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10" name="Group 425">
          <a:extLst>
            <a:ext uri="{FF2B5EF4-FFF2-40B4-BE49-F238E27FC236}">
              <a16:creationId xmlns:a16="http://schemas.microsoft.com/office/drawing/2014/main" xmlns="" id="{A65FA6DC-5A5F-4B27-BB20-B8C6D76BC01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11" name="Line 426">
            <a:extLst>
              <a:ext uri="{FF2B5EF4-FFF2-40B4-BE49-F238E27FC236}">
                <a16:creationId xmlns:a16="http://schemas.microsoft.com/office/drawing/2014/main" xmlns="" id="{B85AF1AF-F428-447A-9953-04BB5697AB2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2" name="Line 427">
            <a:extLst>
              <a:ext uri="{FF2B5EF4-FFF2-40B4-BE49-F238E27FC236}">
                <a16:creationId xmlns:a16="http://schemas.microsoft.com/office/drawing/2014/main" xmlns="" id="{03E9CB04-5DDD-45EC-AE9D-599D4CCB821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3" name="Line 428">
            <a:extLst>
              <a:ext uri="{FF2B5EF4-FFF2-40B4-BE49-F238E27FC236}">
                <a16:creationId xmlns:a16="http://schemas.microsoft.com/office/drawing/2014/main" xmlns="" id="{AD75387D-68B4-45E4-A56B-9C63DC2CC7C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14" name="Group 429">
          <a:extLst>
            <a:ext uri="{FF2B5EF4-FFF2-40B4-BE49-F238E27FC236}">
              <a16:creationId xmlns:a16="http://schemas.microsoft.com/office/drawing/2014/main" xmlns="" id="{5FC8A249-3F7C-4C1B-A5EB-D4E3EAB3AA9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15" name="Line 430">
            <a:extLst>
              <a:ext uri="{FF2B5EF4-FFF2-40B4-BE49-F238E27FC236}">
                <a16:creationId xmlns:a16="http://schemas.microsoft.com/office/drawing/2014/main" xmlns="" id="{5AD783CF-B0F6-4D99-B155-BEB1B07923C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6" name="Line 431">
            <a:extLst>
              <a:ext uri="{FF2B5EF4-FFF2-40B4-BE49-F238E27FC236}">
                <a16:creationId xmlns:a16="http://schemas.microsoft.com/office/drawing/2014/main" xmlns="" id="{D18AC0D9-5413-46C1-BB26-042764A2A3E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7" name="Line 432">
            <a:extLst>
              <a:ext uri="{FF2B5EF4-FFF2-40B4-BE49-F238E27FC236}">
                <a16:creationId xmlns:a16="http://schemas.microsoft.com/office/drawing/2014/main" xmlns="" id="{0EF70936-CBED-4EFD-97C2-4C5FE6A0CA7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18" name="Group 433">
          <a:extLst>
            <a:ext uri="{FF2B5EF4-FFF2-40B4-BE49-F238E27FC236}">
              <a16:creationId xmlns:a16="http://schemas.microsoft.com/office/drawing/2014/main" xmlns="" id="{DCAEE97A-3522-407A-90E2-51D1B20170E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19" name="Line 434">
            <a:extLst>
              <a:ext uri="{FF2B5EF4-FFF2-40B4-BE49-F238E27FC236}">
                <a16:creationId xmlns:a16="http://schemas.microsoft.com/office/drawing/2014/main" xmlns="" id="{81316904-1B6B-4E73-B6A3-7EEBF3B5ED0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0" name="Line 435">
            <a:extLst>
              <a:ext uri="{FF2B5EF4-FFF2-40B4-BE49-F238E27FC236}">
                <a16:creationId xmlns:a16="http://schemas.microsoft.com/office/drawing/2014/main" xmlns="" id="{BFCE938E-1BFD-4432-884A-1024AE40C9C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1" name="Line 436">
            <a:extLst>
              <a:ext uri="{FF2B5EF4-FFF2-40B4-BE49-F238E27FC236}">
                <a16:creationId xmlns:a16="http://schemas.microsoft.com/office/drawing/2014/main" xmlns="" id="{E6418533-5AA8-439E-B216-F45D69FA375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22" name="Group 437">
          <a:extLst>
            <a:ext uri="{FF2B5EF4-FFF2-40B4-BE49-F238E27FC236}">
              <a16:creationId xmlns:a16="http://schemas.microsoft.com/office/drawing/2014/main" xmlns="" id="{6D8ED649-82CD-4158-A4CA-6C0F42B6DB2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23" name="Line 438">
            <a:extLst>
              <a:ext uri="{FF2B5EF4-FFF2-40B4-BE49-F238E27FC236}">
                <a16:creationId xmlns:a16="http://schemas.microsoft.com/office/drawing/2014/main" xmlns="" id="{B51A843B-67E8-4954-9B16-093940264C2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4" name="Line 439">
            <a:extLst>
              <a:ext uri="{FF2B5EF4-FFF2-40B4-BE49-F238E27FC236}">
                <a16:creationId xmlns:a16="http://schemas.microsoft.com/office/drawing/2014/main" xmlns="" id="{B00B2E22-19E6-4AC4-AB0E-0E09DF2E258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5" name="Line 440">
            <a:extLst>
              <a:ext uri="{FF2B5EF4-FFF2-40B4-BE49-F238E27FC236}">
                <a16:creationId xmlns:a16="http://schemas.microsoft.com/office/drawing/2014/main" xmlns="" id="{A7E9FB1C-06C5-4480-A976-A7E764A4073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26" name="Group 441">
          <a:extLst>
            <a:ext uri="{FF2B5EF4-FFF2-40B4-BE49-F238E27FC236}">
              <a16:creationId xmlns:a16="http://schemas.microsoft.com/office/drawing/2014/main" xmlns="" id="{B83D2E83-43C6-43A1-9A04-3BFE40D0951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27" name="Line 442">
            <a:extLst>
              <a:ext uri="{FF2B5EF4-FFF2-40B4-BE49-F238E27FC236}">
                <a16:creationId xmlns:a16="http://schemas.microsoft.com/office/drawing/2014/main" xmlns="" id="{9F901B7F-F065-4059-B876-47ECCF82922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8" name="Line 443">
            <a:extLst>
              <a:ext uri="{FF2B5EF4-FFF2-40B4-BE49-F238E27FC236}">
                <a16:creationId xmlns:a16="http://schemas.microsoft.com/office/drawing/2014/main" xmlns="" id="{A951868F-9BC3-40EC-A75C-13D3BE843DC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9" name="Line 444">
            <a:extLst>
              <a:ext uri="{FF2B5EF4-FFF2-40B4-BE49-F238E27FC236}">
                <a16:creationId xmlns:a16="http://schemas.microsoft.com/office/drawing/2014/main" xmlns="" id="{4FA5872E-EC20-4F2D-991E-D41B4C0CAD5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30" name="Group 445">
          <a:extLst>
            <a:ext uri="{FF2B5EF4-FFF2-40B4-BE49-F238E27FC236}">
              <a16:creationId xmlns:a16="http://schemas.microsoft.com/office/drawing/2014/main" xmlns="" id="{9B56E125-73E2-46C4-A44A-D5E46F3BCF0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31" name="Line 446">
            <a:extLst>
              <a:ext uri="{FF2B5EF4-FFF2-40B4-BE49-F238E27FC236}">
                <a16:creationId xmlns:a16="http://schemas.microsoft.com/office/drawing/2014/main" xmlns="" id="{71461274-E0EE-4B9D-9E41-9CD17E0917A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2" name="Line 447">
            <a:extLst>
              <a:ext uri="{FF2B5EF4-FFF2-40B4-BE49-F238E27FC236}">
                <a16:creationId xmlns:a16="http://schemas.microsoft.com/office/drawing/2014/main" xmlns="" id="{7951FA08-83E3-4FED-BF55-16A56775447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3" name="Line 448">
            <a:extLst>
              <a:ext uri="{FF2B5EF4-FFF2-40B4-BE49-F238E27FC236}">
                <a16:creationId xmlns:a16="http://schemas.microsoft.com/office/drawing/2014/main" xmlns="" id="{65BB8192-442D-4C77-A0F5-F8F9A85A76E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34" name="Group 449">
          <a:extLst>
            <a:ext uri="{FF2B5EF4-FFF2-40B4-BE49-F238E27FC236}">
              <a16:creationId xmlns:a16="http://schemas.microsoft.com/office/drawing/2014/main" xmlns="" id="{56421F04-C700-4D2F-91A8-C70C82C8F18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35" name="Line 450">
            <a:extLst>
              <a:ext uri="{FF2B5EF4-FFF2-40B4-BE49-F238E27FC236}">
                <a16:creationId xmlns:a16="http://schemas.microsoft.com/office/drawing/2014/main" xmlns="" id="{EB0DC56F-E79B-4CE4-84F2-315D568AE69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6" name="Line 451">
            <a:extLst>
              <a:ext uri="{FF2B5EF4-FFF2-40B4-BE49-F238E27FC236}">
                <a16:creationId xmlns:a16="http://schemas.microsoft.com/office/drawing/2014/main" xmlns="" id="{1EF1452D-32A6-404A-953C-381613E6CFC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7" name="Line 452">
            <a:extLst>
              <a:ext uri="{FF2B5EF4-FFF2-40B4-BE49-F238E27FC236}">
                <a16:creationId xmlns:a16="http://schemas.microsoft.com/office/drawing/2014/main" xmlns="" id="{BF47EAF9-5EA7-4E79-BA60-875369C4EE7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38" name="Group 453">
          <a:extLst>
            <a:ext uri="{FF2B5EF4-FFF2-40B4-BE49-F238E27FC236}">
              <a16:creationId xmlns:a16="http://schemas.microsoft.com/office/drawing/2014/main" xmlns="" id="{833994AC-3DB4-4952-B24F-90C4F03B098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39" name="Line 454">
            <a:extLst>
              <a:ext uri="{FF2B5EF4-FFF2-40B4-BE49-F238E27FC236}">
                <a16:creationId xmlns:a16="http://schemas.microsoft.com/office/drawing/2014/main" xmlns="" id="{02B36EFB-26DC-49F6-B848-0290311D994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0" name="Line 455">
            <a:extLst>
              <a:ext uri="{FF2B5EF4-FFF2-40B4-BE49-F238E27FC236}">
                <a16:creationId xmlns:a16="http://schemas.microsoft.com/office/drawing/2014/main" xmlns="" id="{21D846A8-122E-46BA-B88A-6549C80670F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1" name="Line 456">
            <a:extLst>
              <a:ext uri="{FF2B5EF4-FFF2-40B4-BE49-F238E27FC236}">
                <a16:creationId xmlns:a16="http://schemas.microsoft.com/office/drawing/2014/main" xmlns="" id="{D2E0B05E-26E5-42B1-B112-47679F6D7B3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42" name="Group 457">
          <a:extLst>
            <a:ext uri="{FF2B5EF4-FFF2-40B4-BE49-F238E27FC236}">
              <a16:creationId xmlns:a16="http://schemas.microsoft.com/office/drawing/2014/main" xmlns="" id="{1D351A1E-F9DB-4B6E-939A-DC331C96D02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43" name="Line 458">
            <a:extLst>
              <a:ext uri="{FF2B5EF4-FFF2-40B4-BE49-F238E27FC236}">
                <a16:creationId xmlns:a16="http://schemas.microsoft.com/office/drawing/2014/main" xmlns="" id="{791B6EAC-B7CB-41C5-AE30-0F33C850CA2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4" name="Line 459">
            <a:extLst>
              <a:ext uri="{FF2B5EF4-FFF2-40B4-BE49-F238E27FC236}">
                <a16:creationId xmlns:a16="http://schemas.microsoft.com/office/drawing/2014/main" xmlns="" id="{0F7080C7-8E8E-41FA-ACFC-67E6C13E1BE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5" name="Line 460">
            <a:extLst>
              <a:ext uri="{FF2B5EF4-FFF2-40B4-BE49-F238E27FC236}">
                <a16:creationId xmlns:a16="http://schemas.microsoft.com/office/drawing/2014/main" xmlns="" id="{E9A18A5E-8170-4958-9E4F-D7403EFF012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46" name="Group 461">
          <a:extLst>
            <a:ext uri="{FF2B5EF4-FFF2-40B4-BE49-F238E27FC236}">
              <a16:creationId xmlns:a16="http://schemas.microsoft.com/office/drawing/2014/main" xmlns="" id="{F4433676-8728-4633-9E25-78CABA22980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47" name="Line 462">
            <a:extLst>
              <a:ext uri="{FF2B5EF4-FFF2-40B4-BE49-F238E27FC236}">
                <a16:creationId xmlns:a16="http://schemas.microsoft.com/office/drawing/2014/main" xmlns="" id="{0554C26C-CA25-474E-8E4B-234A541AEB6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8" name="Line 463">
            <a:extLst>
              <a:ext uri="{FF2B5EF4-FFF2-40B4-BE49-F238E27FC236}">
                <a16:creationId xmlns:a16="http://schemas.microsoft.com/office/drawing/2014/main" xmlns="" id="{6DC026A4-4787-4B9F-9FBF-92F9D8717CE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9" name="Line 464">
            <a:extLst>
              <a:ext uri="{FF2B5EF4-FFF2-40B4-BE49-F238E27FC236}">
                <a16:creationId xmlns:a16="http://schemas.microsoft.com/office/drawing/2014/main" xmlns="" id="{5716BC85-0BC3-44A1-B980-991999B1204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50" name="Group 465">
          <a:extLst>
            <a:ext uri="{FF2B5EF4-FFF2-40B4-BE49-F238E27FC236}">
              <a16:creationId xmlns:a16="http://schemas.microsoft.com/office/drawing/2014/main" xmlns="" id="{4281D429-4A4C-4684-9825-78F7D944C07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51" name="Line 466">
            <a:extLst>
              <a:ext uri="{FF2B5EF4-FFF2-40B4-BE49-F238E27FC236}">
                <a16:creationId xmlns:a16="http://schemas.microsoft.com/office/drawing/2014/main" xmlns="" id="{EB8EBB24-29E4-4052-AE91-190411C83AE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2" name="Line 467">
            <a:extLst>
              <a:ext uri="{FF2B5EF4-FFF2-40B4-BE49-F238E27FC236}">
                <a16:creationId xmlns:a16="http://schemas.microsoft.com/office/drawing/2014/main" xmlns="" id="{60A90D9C-7B1E-494C-84EC-C8482A783B5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3" name="Line 468">
            <a:extLst>
              <a:ext uri="{FF2B5EF4-FFF2-40B4-BE49-F238E27FC236}">
                <a16:creationId xmlns:a16="http://schemas.microsoft.com/office/drawing/2014/main" xmlns="" id="{54FAE096-8376-4473-B570-D67ECC3C1D1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54" name="Group 469">
          <a:extLst>
            <a:ext uri="{FF2B5EF4-FFF2-40B4-BE49-F238E27FC236}">
              <a16:creationId xmlns:a16="http://schemas.microsoft.com/office/drawing/2014/main" xmlns="" id="{A9085BE6-8D7C-4C93-86AD-E9650C73B6C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55" name="Line 470">
            <a:extLst>
              <a:ext uri="{FF2B5EF4-FFF2-40B4-BE49-F238E27FC236}">
                <a16:creationId xmlns:a16="http://schemas.microsoft.com/office/drawing/2014/main" xmlns="" id="{38D48196-A3DB-4C26-88F2-F219709516E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6" name="Line 471">
            <a:extLst>
              <a:ext uri="{FF2B5EF4-FFF2-40B4-BE49-F238E27FC236}">
                <a16:creationId xmlns:a16="http://schemas.microsoft.com/office/drawing/2014/main" xmlns="" id="{73E5E1B8-EE9F-4D38-AE55-77C5081125A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7" name="Line 472">
            <a:extLst>
              <a:ext uri="{FF2B5EF4-FFF2-40B4-BE49-F238E27FC236}">
                <a16:creationId xmlns:a16="http://schemas.microsoft.com/office/drawing/2014/main" xmlns="" id="{E894A893-16C1-4606-B23D-4F013661BE4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58" name="Group 473">
          <a:extLst>
            <a:ext uri="{FF2B5EF4-FFF2-40B4-BE49-F238E27FC236}">
              <a16:creationId xmlns:a16="http://schemas.microsoft.com/office/drawing/2014/main" xmlns="" id="{E581FA9D-A9F2-48E5-87C6-A2734F91293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59" name="Line 474">
            <a:extLst>
              <a:ext uri="{FF2B5EF4-FFF2-40B4-BE49-F238E27FC236}">
                <a16:creationId xmlns:a16="http://schemas.microsoft.com/office/drawing/2014/main" xmlns="" id="{207CF2CA-8E78-4B50-B122-4E89ED0A3D6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0" name="Line 475">
            <a:extLst>
              <a:ext uri="{FF2B5EF4-FFF2-40B4-BE49-F238E27FC236}">
                <a16:creationId xmlns:a16="http://schemas.microsoft.com/office/drawing/2014/main" xmlns="" id="{CA3947A2-A19B-4886-B906-CC05C183CF5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1" name="Line 476">
            <a:extLst>
              <a:ext uri="{FF2B5EF4-FFF2-40B4-BE49-F238E27FC236}">
                <a16:creationId xmlns:a16="http://schemas.microsoft.com/office/drawing/2014/main" xmlns="" id="{79F5545E-2A56-4E20-AED5-E906E7CDF87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62" name="Group 477">
          <a:extLst>
            <a:ext uri="{FF2B5EF4-FFF2-40B4-BE49-F238E27FC236}">
              <a16:creationId xmlns:a16="http://schemas.microsoft.com/office/drawing/2014/main" xmlns="" id="{302F2B42-FBBB-40F1-A658-EA6D46F72ED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63" name="Line 478">
            <a:extLst>
              <a:ext uri="{FF2B5EF4-FFF2-40B4-BE49-F238E27FC236}">
                <a16:creationId xmlns:a16="http://schemas.microsoft.com/office/drawing/2014/main" xmlns="" id="{6B0E9D56-06F2-46D9-9268-D2612296483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4" name="Line 479">
            <a:extLst>
              <a:ext uri="{FF2B5EF4-FFF2-40B4-BE49-F238E27FC236}">
                <a16:creationId xmlns:a16="http://schemas.microsoft.com/office/drawing/2014/main" xmlns="" id="{0DF4619E-2E59-460E-B41B-724A50BA9B2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5" name="Line 480">
            <a:extLst>
              <a:ext uri="{FF2B5EF4-FFF2-40B4-BE49-F238E27FC236}">
                <a16:creationId xmlns:a16="http://schemas.microsoft.com/office/drawing/2014/main" xmlns="" id="{A91F99C4-8731-4F0F-8855-0B56C326A91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66" name="Group 481">
          <a:extLst>
            <a:ext uri="{FF2B5EF4-FFF2-40B4-BE49-F238E27FC236}">
              <a16:creationId xmlns:a16="http://schemas.microsoft.com/office/drawing/2014/main" xmlns="" id="{1BE0DA14-A878-4FD8-874C-50402BE1389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67" name="Line 482">
            <a:extLst>
              <a:ext uri="{FF2B5EF4-FFF2-40B4-BE49-F238E27FC236}">
                <a16:creationId xmlns:a16="http://schemas.microsoft.com/office/drawing/2014/main" xmlns="" id="{26E4CA42-AA78-4554-B266-BFDD6FD23E9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8" name="Line 483">
            <a:extLst>
              <a:ext uri="{FF2B5EF4-FFF2-40B4-BE49-F238E27FC236}">
                <a16:creationId xmlns:a16="http://schemas.microsoft.com/office/drawing/2014/main" xmlns="" id="{D7EF7065-932C-4761-8720-C70C81AB67E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9" name="Line 484">
            <a:extLst>
              <a:ext uri="{FF2B5EF4-FFF2-40B4-BE49-F238E27FC236}">
                <a16:creationId xmlns:a16="http://schemas.microsoft.com/office/drawing/2014/main" xmlns="" id="{B37CD3D8-FC6E-4884-B216-9A1AF399128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70" name="Group 485">
          <a:extLst>
            <a:ext uri="{FF2B5EF4-FFF2-40B4-BE49-F238E27FC236}">
              <a16:creationId xmlns:a16="http://schemas.microsoft.com/office/drawing/2014/main" xmlns="" id="{DBFF05E0-08B4-484D-97F1-681962A0166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71" name="Line 486">
            <a:extLst>
              <a:ext uri="{FF2B5EF4-FFF2-40B4-BE49-F238E27FC236}">
                <a16:creationId xmlns:a16="http://schemas.microsoft.com/office/drawing/2014/main" xmlns="" id="{D779F762-8924-4A48-A816-23624780D6A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2" name="Line 487">
            <a:extLst>
              <a:ext uri="{FF2B5EF4-FFF2-40B4-BE49-F238E27FC236}">
                <a16:creationId xmlns:a16="http://schemas.microsoft.com/office/drawing/2014/main" xmlns="" id="{AD71A9B3-994A-4BAA-BCC7-B0ABC0E8996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3" name="Line 488">
            <a:extLst>
              <a:ext uri="{FF2B5EF4-FFF2-40B4-BE49-F238E27FC236}">
                <a16:creationId xmlns:a16="http://schemas.microsoft.com/office/drawing/2014/main" xmlns="" id="{FF267E54-5816-49E1-9C71-304F2B391FC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74" name="Group 489">
          <a:extLst>
            <a:ext uri="{FF2B5EF4-FFF2-40B4-BE49-F238E27FC236}">
              <a16:creationId xmlns:a16="http://schemas.microsoft.com/office/drawing/2014/main" xmlns="" id="{D0028F95-76F7-46C2-9E71-0AC7315C0CC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75" name="Line 490">
            <a:extLst>
              <a:ext uri="{FF2B5EF4-FFF2-40B4-BE49-F238E27FC236}">
                <a16:creationId xmlns:a16="http://schemas.microsoft.com/office/drawing/2014/main" xmlns="" id="{3B2B7A12-ACB0-40D7-8D4A-D5CC3BE47DD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6" name="Line 491">
            <a:extLst>
              <a:ext uri="{FF2B5EF4-FFF2-40B4-BE49-F238E27FC236}">
                <a16:creationId xmlns:a16="http://schemas.microsoft.com/office/drawing/2014/main" xmlns="" id="{B8D67A61-C70B-4FCE-86DE-5C0D396B0EA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7" name="Line 492">
            <a:extLst>
              <a:ext uri="{FF2B5EF4-FFF2-40B4-BE49-F238E27FC236}">
                <a16:creationId xmlns:a16="http://schemas.microsoft.com/office/drawing/2014/main" xmlns="" id="{90BDC73D-BBF6-4085-83D4-E4F01A90AC7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78" name="Group 493">
          <a:extLst>
            <a:ext uri="{FF2B5EF4-FFF2-40B4-BE49-F238E27FC236}">
              <a16:creationId xmlns:a16="http://schemas.microsoft.com/office/drawing/2014/main" xmlns="" id="{E36A2A60-7433-40A8-BB23-C5F0879DF4C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79" name="Line 494">
            <a:extLst>
              <a:ext uri="{FF2B5EF4-FFF2-40B4-BE49-F238E27FC236}">
                <a16:creationId xmlns:a16="http://schemas.microsoft.com/office/drawing/2014/main" xmlns="" id="{73B46735-B97B-4087-A45D-F1EFD9D82B2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0" name="Line 495">
            <a:extLst>
              <a:ext uri="{FF2B5EF4-FFF2-40B4-BE49-F238E27FC236}">
                <a16:creationId xmlns:a16="http://schemas.microsoft.com/office/drawing/2014/main" xmlns="" id="{5155D4AC-6DBA-405C-8682-077A729C46F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1" name="Line 496">
            <a:extLst>
              <a:ext uri="{FF2B5EF4-FFF2-40B4-BE49-F238E27FC236}">
                <a16:creationId xmlns:a16="http://schemas.microsoft.com/office/drawing/2014/main" xmlns="" id="{44A4EF8E-AF3B-45C0-9E88-56CA5AE2BD6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82" name="Group 497">
          <a:extLst>
            <a:ext uri="{FF2B5EF4-FFF2-40B4-BE49-F238E27FC236}">
              <a16:creationId xmlns:a16="http://schemas.microsoft.com/office/drawing/2014/main" xmlns="" id="{744D74AF-0407-4EF3-9B10-654A33EC747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83" name="Line 498">
            <a:extLst>
              <a:ext uri="{FF2B5EF4-FFF2-40B4-BE49-F238E27FC236}">
                <a16:creationId xmlns:a16="http://schemas.microsoft.com/office/drawing/2014/main" xmlns="" id="{884B923C-5638-442D-8825-C339825C9E6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4" name="Line 499">
            <a:extLst>
              <a:ext uri="{FF2B5EF4-FFF2-40B4-BE49-F238E27FC236}">
                <a16:creationId xmlns:a16="http://schemas.microsoft.com/office/drawing/2014/main" xmlns="" id="{9EDE240D-2FA2-495C-BD6F-B5F857AB8FC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" name="Line 500">
            <a:extLst>
              <a:ext uri="{FF2B5EF4-FFF2-40B4-BE49-F238E27FC236}">
                <a16:creationId xmlns:a16="http://schemas.microsoft.com/office/drawing/2014/main" xmlns="" id="{CF505DC5-0CD2-4821-8541-41C111FD79E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86" name="Group 501">
          <a:extLst>
            <a:ext uri="{FF2B5EF4-FFF2-40B4-BE49-F238E27FC236}">
              <a16:creationId xmlns:a16="http://schemas.microsoft.com/office/drawing/2014/main" xmlns="" id="{F4F5224B-7169-424F-8566-B66877C6586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87" name="Line 502">
            <a:extLst>
              <a:ext uri="{FF2B5EF4-FFF2-40B4-BE49-F238E27FC236}">
                <a16:creationId xmlns:a16="http://schemas.microsoft.com/office/drawing/2014/main" xmlns="" id="{DD45B7F8-90AC-40EF-95E5-1F2F9FA51BD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8" name="Line 503">
            <a:extLst>
              <a:ext uri="{FF2B5EF4-FFF2-40B4-BE49-F238E27FC236}">
                <a16:creationId xmlns:a16="http://schemas.microsoft.com/office/drawing/2014/main" xmlns="" id="{B2C4E81A-4B8E-4A41-B699-6951C4A21A1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" name="Line 504">
            <a:extLst>
              <a:ext uri="{FF2B5EF4-FFF2-40B4-BE49-F238E27FC236}">
                <a16:creationId xmlns:a16="http://schemas.microsoft.com/office/drawing/2014/main" xmlns="" id="{B2CE0CE4-2DEA-4C3A-A26C-E133AA6250E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90" name="Group 505">
          <a:extLst>
            <a:ext uri="{FF2B5EF4-FFF2-40B4-BE49-F238E27FC236}">
              <a16:creationId xmlns:a16="http://schemas.microsoft.com/office/drawing/2014/main" xmlns="" id="{ADDC7633-5D46-49B5-98E9-6FC830DB9DA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91" name="Line 506">
            <a:extLst>
              <a:ext uri="{FF2B5EF4-FFF2-40B4-BE49-F238E27FC236}">
                <a16:creationId xmlns:a16="http://schemas.microsoft.com/office/drawing/2014/main" xmlns="" id="{5A053CD3-6774-45D4-B185-EF129C58816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" name="Line 507">
            <a:extLst>
              <a:ext uri="{FF2B5EF4-FFF2-40B4-BE49-F238E27FC236}">
                <a16:creationId xmlns:a16="http://schemas.microsoft.com/office/drawing/2014/main" xmlns="" id="{42E46E31-4854-4A63-98B7-09003F7924F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" name="Line 508">
            <a:extLst>
              <a:ext uri="{FF2B5EF4-FFF2-40B4-BE49-F238E27FC236}">
                <a16:creationId xmlns:a16="http://schemas.microsoft.com/office/drawing/2014/main" xmlns="" id="{62CA8122-68B4-4E94-BA25-1FDB2A3AFA0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94" name="Group 509">
          <a:extLst>
            <a:ext uri="{FF2B5EF4-FFF2-40B4-BE49-F238E27FC236}">
              <a16:creationId xmlns:a16="http://schemas.microsoft.com/office/drawing/2014/main" xmlns="" id="{C60291F3-B2D4-41B7-BFD6-3D0DC501CCE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95" name="Line 510">
            <a:extLst>
              <a:ext uri="{FF2B5EF4-FFF2-40B4-BE49-F238E27FC236}">
                <a16:creationId xmlns:a16="http://schemas.microsoft.com/office/drawing/2014/main" xmlns="" id="{9CBB8B41-9BE9-4317-8F36-8C8DE18FD3E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6" name="Line 511">
            <a:extLst>
              <a:ext uri="{FF2B5EF4-FFF2-40B4-BE49-F238E27FC236}">
                <a16:creationId xmlns:a16="http://schemas.microsoft.com/office/drawing/2014/main" xmlns="" id="{604B1124-5F98-4F1B-A737-25F9C8F6194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7" name="Line 512">
            <a:extLst>
              <a:ext uri="{FF2B5EF4-FFF2-40B4-BE49-F238E27FC236}">
                <a16:creationId xmlns:a16="http://schemas.microsoft.com/office/drawing/2014/main" xmlns="" id="{9E36B4C7-72EB-4B71-936F-48C1B17AB24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98" name="Group 513">
          <a:extLst>
            <a:ext uri="{FF2B5EF4-FFF2-40B4-BE49-F238E27FC236}">
              <a16:creationId xmlns:a16="http://schemas.microsoft.com/office/drawing/2014/main" xmlns="" id="{FDB9934E-16C5-438C-A7AB-3B2799D3968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99" name="Line 514">
            <a:extLst>
              <a:ext uri="{FF2B5EF4-FFF2-40B4-BE49-F238E27FC236}">
                <a16:creationId xmlns:a16="http://schemas.microsoft.com/office/drawing/2014/main" xmlns="" id="{B656B72A-9A67-4B0C-A925-2D640054EB4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0" name="Line 515">
            <a:extLst>
              <a:ext uri="{FF2B5EF4-FFF2-40B4-BE49-F238E27FC236}">
                <a16:creationId xmlns:a16="http://schemas.microsoft.com/office/drawing/2014/main" xmlns="" id="{8F9B17F0-3C5B-42BC-B87D-1AE4FA972FE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1" name="Line 516">
            <a:extLst>
              <a:ext uri="{FF2B5EF4-FFF2-40B4-BE49-F238E27FC236}">
                <a16:creationId xmlns:a16="http://schemas.microsoft.com/office/drawing/2014/main" xmlns="" id="{53BC0C29-64F9-44F5-9359-8F2D09B9E64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02" name="Group 517">
          <a:extLst>
            <a:ext uri="{FF2B5EF4-FFF2-40B4-BE49-F238E27FC236}">
              <a16:creationId xmlns:a16="http://schemas.microsoft.com/office/drawing/2014/main" xmlns="" id="{32D6E4CC-1659-4D1B-8831-859A4CBF8C1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03" name="Line 518">
            <a:extLst>
              <a:ext uri="{FF2B5EF4-FFF2-40B4-BE49-F238E27FC236}">
                <a16:creationId xmlns:a16="http://schemas.microsoft.com/office/drawing/2014/main" xmlns="" id="{EA147508-92F2-4D5E-A931-6F0170BF80D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4" name="Line 519">
            <a:extLst>
              <a:ext uri="{FF2B5EF4-FFF2-40B4-BE49-F238E27FC236}">
                <a16:creationId xmlns:a16="http://schemas.microsoft.com/office/drawing/2014/main" xmlns="" id="{A653F6CB-1C21-430E-B916-9E83930AE95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5" name="Line 520">
            <a:extLst>
              <a:ext uri="{FF2B5EF4-FFF2-40B4-BE49-F238E27FC236}">
                <a16:creationId xmlns:a16="http://schemas.microsoft.com/office/drawing/2014/main" xmlns="" id="{998218CB-D942-46C5-A124-17F505E424C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06" name="Group 521">
          <a:extLst>
            <a:ext uri="{FF2B5EF4-FFF2-40B4-BE49-F238E27FC236}">
              <a16:creationId xmlns:a16="http://schemas.microsoft.com/office/drawing/2014/main" xmlns="" id="{E497F438-45F4-4205-ACE4-98DF3EAC54C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07" name="Line 522">
            <a:extLst>
              <a:ext uri="{FF2B5EF4-FFF2-40B4-BE49-F238E27FC236}">
                <a16:creationId xmlns:a16="http://schemas.microsoft.com/office/drawing/2014/main" xmlns="" id="{B8CBD789-4600-4DE6-8D34-8385E98BB21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8" name="Line 523">
            <a:extLst>
              <a:ext uri="{FF2B5EF4-FFF2-40B4-BE49-F238E27FC236}">
                <a16:creationId xmlns:a16="http://schemas.microsoft.com/office/drawing/2014/main" xmlns="" id="{88D5A2FB-E412-4F63-9BE3-86607490F5C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9" name="Line 524">
            <a:extLst>
              <a:ext uri="{FF2B5EF4-FFF2-40B4-BE49-F238E27FC236}">
                <a16:creationId xmlns:a16="http://schemas.microsoft.com/office/drawing/2014/main" xmlns="" id="{BF08686B-E0AE-4DC8-A446-07E1193BCDD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10" name="Group 525">
          <a:extLst>
            <a:ext uri="{FF2B5EF4-FFF2-40B4-BE49-F238E27FC236}">
              <a16:creationId xmlns:a16="http://schemas.microsoft.com/office/drawing/2014/main" xmlns="" id="{F670DC24-D7A4-4E4A-87A3-97D38833284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11" name="Line 526">
            <a:extLst>
              <a:ext uri="{FF2B5EF4-FFF2-40B4-BE49-F238E27FC236}">
                <a16:creationId xmlns:a16="http://schemas.microsoft.com/office/drawing/2014/main" xmlns="" id="{FE2A2585-4FF8-4C1A-8343-6BFD3E53658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2" name="Line 527">
            <a:extLst>
              <a:ext uri="{FF2B5EF4-FFF2-40B4-BE49-F238E27FC236}">
                <a16:creationId xmlns:a16="http://schemas.microsoft.com/office/drawing/2014/main" xmlns="" id="{FF2CA1D0-1A4F-409D-ACA5-751D0AD0D9B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3" name="Line 528">
            <a:extLst>
              <a:ext uri="{FF2B5EF4-FFF2-40B4-BE49-F238E27FC236}">
                <a16:creationId xmlns:a16="http://schemas.microsoft.com/office/drawing/2014/main" xmlns="" id="{364B0B5D-2C86-4369-9520-2F73D1B6C34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14" name="Group 529">
          <a:extLst>
            <a:ext uri="{FF2B5EF4-FFF2-40B4-BE49-F238E27FC236}">
              <a16:creationId xmlns:a16="http://schemas.microsoft.com/office/drawing/2014/main" xmlns="" id="{0CE433F3-20A5-43EC-B40B-560C0C7C9BA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15" name="Line 530">
            <a:extLst>
              <a:ext uri="{FF2B5EF4-FFF2-40B4-BE49-F238E27FC236}">
                <a16:creationId xmlns:a16="http://schemas.microsoft.com/office/drawing/2014/main" xmlns="" id="{E6F66280-2BEB-4996-828D-A80DF2130BB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6" name="Line 531">
            <a:extLst>
              <a:ext uri="{FF2B5EF4-FFF2-40B4-BE49-F238E27FC236}">
                <a16:creationId xmlns:a16="http://schemas.microsoft.com/office/drawing/2014/main" xmlns="" id="{0C4C7100-A106-4DCF-B17F-0BF3D64F296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7" name="Line 532">
            <a:extLst>
              <a:ext uri="{FF2B5EF4-FFF2-40B4-BE49-F238E27FC236}">
                <a16:creationId xmlns:a16="http://schemas.microsoft.com/office/drawing/2014/main" xmlns="" id="{7B1C9D99-2DF5-4EC2-8D21-15D15135AE1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18" name="Group 533">
          <a:extLst>
            <a:ext uri="{FF2B5EF4-FFF2-40B4-BE49-F238E27FC236}">
              <a16:creationId xmlns:a16="http://schemas.microsoft.com/office/drawing/2014/main" xmlns="" id="{69F33E4C-C2C7-47EF-A80B-7E3E0B0B804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19" name="Line 534">
            <a:extLst>
              <a:ext uri="{FF2B5EF4-FFF2-40B4-BE49-F238E27FC236}">
                <a16:creationId xmlns:a16="http://schemas.microsoft.com/office/drawing/2014/main" xmlns="" id="{193AE4D3-742E-44A4-82EE-F16321B3DA8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0" name="Line 535">
            <a:extLst>
              <a:ext uri="{FF2B5EF4-FFF2-40B4-BE49-F238E27FC236}">
                <a16:creationId xmlns:a16="http://schemas.microsoft.com/office/drawing/2014/main" xmlns="" id="{95775354-1E92-4F9C-B08F-9E83420306C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1" name="Line 536">
            <a:extLst>
              <a:ext uri="{FF2B5EF4-FFF2-40B4-BE49-F238E27FC236}">
                <a16:creationId xmlns:a16="http://schemas.microsoft.com/office/drawing/2014/main" xmlns="" id="{65553FEC-E2C8-4A92-A4F7-C9DAF5ADEBA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22" name="Group 537">
          <a:extLst>
            <a:ext uri="{FF2B5EF4-FFF2-40B4-BE49-F238E27FC236}">
              <a16:creationId xmlns:a16="http://schemas.microsoft.com/office/drawing/2014/main" xmlns="" id="{054C252F-260D-4147-953C-58FF3068B0C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23" name="Line 538">
            <a:extLst>
              <a:ext uri="{FF2B5EF4-FFF2-40B4-BE49-F238E27FC236}">
                <a16:creationId xmlns:a16="http://schemas.microsoft.com/office/drawing/2014/main" xmlns="" id="{26DEE8CC-8B44-42EB-8088-80EBF146A31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4" name="Line 539">
            <a:extLst>
              <a:ext uri="{FF2B5EF4-FFF2-40B4-BE49-F238E27FC236}">
                <a16:creationId xmlns:a16="http://schemas.microsoft.com/office/drawing/2014/main" xmlns="" id="{9239B180-2B56-42BF-AA95-759F659F6BB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5" name="Line 540">
            <a:extLst>
              <a:ext uri="{FF2B5EF4-FFF2-40B4-BE49-F238E27FC236}">
                <a16:creationId xmlns:a16="http://schemas.microsoft.com/office/drawing/2014/main" xmlns="" id="{D5EF951A-0D7A-4200-8C2B-FD0F42EC531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26" name="Group 541">
          <a:extLst>
            <a:ext uri="{FF2B5EF4-FFF2-40B4-BE49-F238E27FC236}">
              <a16:creationId xmlns:a16="http://schemas.microsoft.com/office/drawing/2014/main" xmlns="" id="{57EE49F6-8457-4167-A57E-189D386FE94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27" name="Line 542">
            <a:extLst>
              <a:ext uri="{FF2B5EF4-FFF2-40B4-BE49-F238E27FC236}">
                <a16:creationId xmlns:a16="http://schemas.microsoft.com/office/drawing/2014/main" xmlns="" id="{8C73C9B6-F3A6-4E9B-BA5D-48E060E2E5B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8" name="Line 543">
            <a:extLst>
              <a:ext uri="{FF2B5EF4-FFF2-40B4-BE49-F238E27FC236}">
                <a16:creationId xmlns:a16="http://schemas.microsoft.com/office/drawing/2014/main" xmlns="" id="{4777A10E-003D-4323-B1A9-FE28870B366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9" name="Line 544">
            <a:extLst>
              <a:ext uri="{FF2B5EF4-FFF2-40B4-BE49-F238E27FC236}">
                <a16:creationId xmlns:a16="http://schemas.microsoft.com/office/drawing/2014/main" xmlns="" id="{77F0034A-ABE1-4500-8A3D-733DBE28398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30" name="Group 545">
          <a:extLst>
            <a:ext uri="{FF2B5EF4-FFF2-40B4-BE49-F238E27FC236}">
              <a16:creationId xmlns:a16="http://schemas.microsoft.com/office/drawing/2014/main" xmlns="" id="{B1F470BA-B47B-4A34-A546-C18195416EC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31" name="Line 546">
            <a:extLst>
              <a:ext uri="{FF2B5EF4-FFF2-40B4-BE49-F238E27FC236}">
                <a16:creationId xmlns:a16="http://schemas.microsoft.com/office/drawing/2014/main" xmlns="" id="{723B1BA0-D075-4A27-9AE3-B4B13379AD2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2" name="Line 547">
            <a:extLst>
              <a:ext uri="{FF2B5EF4-FFF2-40B4-BE49-F238E27FC236}">
                <a16:creationId xmlns:a16="http://schemas.microsoft.com/office/drawing/2014/main" xmlns="" id="{D09281D5-9181-4B3B-94BA-1F61649C618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3" name="Line 548">
            <a:extLst>
              <a:ext uri="{FF2B5EF4-FFF2-40B4-BE49-F238E27FC236}">
                <a16:creationId xmlns:a16="http://schemas.microsoft.com/office/drawing/2014/main" xmlns="" id="{9FD8F5D8-60F8-459B-8988-6C3A61B0E06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34" name="Group 549">
          <a:extLst>
            <a:ext uri="{FF2B5EF4-FFF2-40B4-BE49-F238E27FC236}">
              <a16:creationId xmlns:a16="http://schemas.microsoft.com/office/drawing/2014/main" xmlns="" id="{86104056-D9AB-4ECB-A4E3-18E16269A26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35" name="Line 550">
            <a:extLst>
              <a:ext uri="{FF2B5EF4-FFF2-40B4-BE49-F238E27FC236}">
                <a16:creationId xmlns:a16="http://schemas.microsoft.com/office/drawing/2014/main" xmlns="" id="{C608EA3C-164B-4A46-9549-6A26BC3C109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6" name="Line 551">
            <a:extLst>
              <a:ext uri="{FF2B5EF4-FFF2-40B4-BE49-F238E27FC236}">
                <a16:creationId xmlns:a16="http://schemas.microsoft.com/office/drawing/2014/main" xmlns="" id="{7D2E2D8E-1FAA-4A66-BE85-118F98E50B3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7" name="Line 552">
            <a:extLst>
              <a:ext uri="{FF2B5EF4-FFF2-40B4-BE49-F238E27FC236}">
                <a16:creationId xmlns:a16="http://schemas.microsoft.com/office/drawing/2014/main" xmlns="" id="{7B744937-C2C3-441A-8554-68A482A0B21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38" name="Group 553">
          <a:extLst>
            <a:ext uri="{FF2B5EF4-FFF2-40B4-BE49-F238E27FC236}">
              <a16:creationId xmlns:a16="http://schemas.microsoft.com/office/drawing/2014/main" xmlns="" id="{91841C44-3091-496C-8F64-417F15C43CA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39" name="Line 554">
            <a:extLst>
              <a:ext uri="{FF2B5EF4-FFF2-40B4-BE49-F238E27FC236}">
                <a16:creationId xmlns:a16="http://schemas.microsoft.com/office/drawing/2014/main" xmlns="" id="{15232951-8CD4-4705-8503-0DB4560B1B5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0" name="Line 555">
            <a:extLst>
              <a:ext uri="{FF2B5EF4-FFF2-40B4-BE49-F238E27FC236}">
                <a16:creationId xmlns:a16="http://schemas.microsoft.com/office/drawing/2014/main" xmlns="" id="{955C9F25-74B6-447F-BEB1-9680EB35A06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1" name="Line 556">
            <a:extLst>
              <a:ext uri="{FF2B5EF4-FFF2-40B4-BE49-F238E27FC236}">
                <a16:creationId xmlns:a16="http://schemas.microsoft.com/office/drawing/2014/main" xmlns="" id="{A7DA1F30-0FB8-4E23-951F-12DA7337B83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42" name="Group 557">
          <a:extLst>
            <a:ext uri="{FF2B5EF4-FFF2-40B4-BE49-F238E27FC236}">
              <a16:creationId xmlns:a16="http://schemas.microsoft.com/office/drawing/2014/main" xmlns="" id="{20D02BFF-6D43-4966-9688-5C9EE166239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43" name="Line 558">
            <a:extLst>
              <a:ext uri="{FF2B5EF4-FFF2-40B4-BE49-F238E27FC236}">
                <a16:creationId xmlns:a16="http://schemas.microsoft.com/office/drawing/2014/main" xmlns="" id="{A5D91D1F-10E0-4294-8249-BC225FD61FB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4" name="Line 559">
            <a:extLst>
              <a:ext uri="{FF2B5EF4-FFF2-40B4-BE49-F238E27FC236}">
                <a16:creationId xmlns:a16="http://schemas.microsoft.com/office/drawing/2014/main" xmlns="" id="{6FF5B65B-3781-4492-B010-DEEAE24352E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5" name="Line 560">
            <a:extLst>
              <a:ext uri="{FF2B5EF4-FFF2-40B4-BE49-F238E27FC236}">
                <a16:creationId xmlns:a16="http://schemas.microsoft.com/office/drawing/2014/main" xmlns="" id="{58F03325-9247-475A-B873-1141E60136D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46" name="Group 561">
          <a:extLst>
            <a:ext uri="{FF2B5EF4-FFF2-40B4-BE49-F238E27FC236}">
              <a16:creationId xmlns:a16="http://schemas.microsoft.com/office/drawing/2014/main" xmlns="" id="{5108B672-F35F-4BEE-8592-9F1D0C2FF16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47" name="Line 562">
            <a:extLst>
              <a:ext uri="{FF2B5EF4-FFF2-40B4-BE49-F238E27FC236}">
                <a16:creationId xmlns:a16="http://schemas.microsoft.com/office/drawing/2014/main" xmlns="" id="{389FB72B-F58A-4F7F-B006-A0A32841A25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8" name="Line 563">
            <a:extLst>
              <a:ext uri="{FF2B5EF4-FFF2-40B4-BE49-F238E27FC236}">
                <a16:creationId xmlns:a16="http://schemas.microsoft.com/office/drawing/2014/main" xmlns="" id="{B8F52FFE-956B-4DAE-8870-BFD239C040A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9" name="Line 564">
            <a:extLst>
              <a:ext uri="{FF2B5EF4-FFF2-40B4-BE49-F238E27FC236}">
                <a16:creationId xmlns:a16="http://schemas.microsoft.com/office/drawing/2014/main" xmlns="" id="{027F34AA-921C-4827-9C25-61A236845CD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50" name="Group 565">
          <a:extLst>
            <a:ext uri="{FF2B5EF4-FFF2-40B4-BE49-F238E27FC236}">
              <a16:creationId xmlns:a16="http://schemas.microsoft.com/office/drawing/2014/main" xmlns="" id="{A9E1ECFB-F15D-4ED8-8AAD-5E863D14219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51" name="Line 566">
            <a:extLst>
              <a:ext uri="{FF2B5EF4-FFF2-40B4-BE49-F238E27FC236}">
                <a16:creationId xmlns:a16="http://schemas.microsoft.com/office/drawing/2014/main" xmlns="" id="{EA589DF4-CF61-44F3-9A3D-E6D144D7610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2" name="Line 567">
            <a:extLst>
              <a:ext uri="{FF2B5EF4-FFF2-40B4-BE49-F238E27FC236}">
                <a16:creationId xmlns:a16="http://schemas.microsoft.com/office/drawing/2014/main" xmlns="" id="{0E97E041-9E89-4302-A0AC-8DA86FB5C86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3" name="Line 568">
            <a:extLst>
              <a:ext uri="{FF2B5EF4-FFF2-40B4-BE49-F238E27FC236}">
                <a16:creationId xmlns:a16="http://schemas.microsoft.com/office/drawing/2014/main" xmlns="" id="{55AC93E5-34DC-40D3-BEB6-FA23E9EBF01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54" name="Group 569">
          <a:extLst>
            <a:ext uri="{FF2B5EF4-FFF2-40B4-BE49-F238E27FC236}">
              <a16:creationId xmlns:a16="http://schemas.microsoft.com/office/drawing/2014/main" xmlns="" id="{4E4BA10D-5C5F-4F40-8DA3-9521A79CAAB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55" name="Line 570">
            <a:extLst>
              <a:ext uri="{FF2B5EF4-FFF2-40B4-BE49-F238E27FC236}">
                <a16:creationId xmlns:a16="http://schemas.microsoft.com/office/drawing/2014/main" xmlns="" id="{7A22D033-8CC0-411C-851E-12307A7976E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6" name="Line 571">
            <a:extLst>
              <a:ext uri="{FF2B5EF4-FFF2-40B4-BE49-F238E27FC236}">
                <a16:creationId xmlns:a16="http://schemas.microsoft.com/office/drawing/2014/main" xmlns="" id="{1D945CE7-763D-4EA8-890E-C86841003BE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7" name="Line 572">
            <a:extLst>
              <a:ext uri="{FF2B5EF4-FFF2-40B4-BE49-F238E27FC236}">
                <a16:creationId xmlns:a16="http://schemas.microsoft.com/office/drawing/2014/main" xmlns="" id="{18435B29-F7A2-4C33-87A9-6E1F563D5E5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58" name="Group 573">
          <a:extLst>
            <a:ext uri="{FF2B5EF4-FFF2-40B4-BE49-F238E27FC236}">
              <a16:creationId xmlns:a16="http://schemas.microsoft.com/office/drawing/2014/main" xmlns="" id="{3ECD9E3F-3403-4922-8F09-10B52E76383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59" name="Line 574">
            <a:extLst>
              <a:ext uri="{FF2B5EF4-FFF2-40B4-BE49-F238E27FC236}">
                <a16:creationId xmlns:a16="http://schemas.microsoft.com/office/drawing/2014/main" xmlns="" id="{70F1B52B-4ADA-4377-B87A-C47B5117508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0" name="Line 575">
            <a:extLst>
              <a:ext uri="{FF2B5EF4-FFF2-40B4-BE49-F238E27FC236}">
                <a16:creationId xmlns:a16="http://schemas.microsoft.com/office/drawing/2014/main" xmlns="" id="{B9245883-A0C0-40F5-A259-FC67C51037C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1" name="Line 576">
            <a:extLst>
              <a:ext uri="{FF2B5EF4-FFF2-40B4-BE49-F238E27FC236}">
                <a16:creationId xmlns:a16="http://schemas.microsoft.com/office/drawing/2014/main" xmlns="" id="{7B40BE0E-51BE-4F9D-8D9B-B3F98D5D6BB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62" name="Group 961">
          <a:extLst>
            <a:ext uri="{FF2B5EF4-FFF2-40B4-BE49-F238E27FC236}">
              <a16:creationId xmlns:a16="http://schemas.microsoft.com/office/drawing/2014/main" xmlns="" id="{EAA10F57-E2F6-4788-B3FE-8F65A549606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63" name="Line 386">
            <a:extLst>
              <a:ext uri="{FF2B5EF4-FFF2-40B4-BE49-F238E27FC236}">
                <a16:creationId xmlns:a16="http://schemas.microsoft.com/office/drawing/2014/main" xmlns="" id="{3950B0F0-BF7E-43ED-BC0A-8415900548E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4" name="Line 387">
            <a:extLst>
              <a:ext uri="{FF2B5EF4-FFF2-40B4-BE49-F238E27FC236}">
                <a16:creationId xmlns:a16="http://schemas.microsoft.com/office/drawing/2014/main" xmlns="" id="{9BC60692-0399-4DF7-9C32-C98CACC7A4E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5" name="Line 388">
            <a:extLst>
              <a:ext uri="{FF2B5EF4-FFF2-40B4-BE49-F238E27FC236}">
                <a16:creationId xmlns:a16="http://schemas.microsoft.com/office/drawing/2014/main" xmlns="" id="{FA4F9FB3-6E5B-4113-A301-6F4564197B3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66" name="Group 965">
          <a:extLst>
            <a:ext uri="{FF2B5EF4-FFF2-40B4-BE49-F238E27FC236}">
              <a16:creationId xmlns:a16="http://schemas.microsoft.com/office/drawing/2014/main" xmlns="" id="{DCE45F1E-E18F-4F59-AFE7-C6B7826202F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67" name="Line 390">
            <a:extLst>
              <a:ext uri="{FF2B5EF4-FFF2-40B4-BE49-F238E27FC236}">
                <a16:creationId xmlns:a16="http://schemas.microsoft.com/office/drawing/2014/main" xmlns="" id="{B8878711-D013-4EC2-A11C-7C473B852E2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8" name="Line 391">
            <a:extLst>
              <a:ext uri="{FF2B5EF4-FFF2-40B4-BE49-F238E27FC236}">
                <a16:creationId xmlns:a16="http://schemas.microsoft.com/office/drawing/2014/main" xmlns="" id="{C73BE62C-DC1B-4F3A-BA4E-EB6DFCA85DE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9" name="Line 392">
            <a:extLst>
              <a:ext uri="{FF2B5EF4-FFF2-40B4-BE49-F238E27FC236}">
                <a16:creationId xmlns:a16="http://schemas.microsoft.com/office/drawing/2014/main" xmlns="" id="{A66DDF4B-C359-4947-A9A9-7A79B848123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70" name="Group 969">
          <a:extLst>
            <a:ext uri="{FF2B5EF4-FFF2-40B4-BE49-F238E27FC236}">
              <a16:creationId xmlns:a16="http://schemas.microsoft.com/office/drawing/2014/main" xmlns="" id="{A04C8504-2379-4C0F-89D1-E585FE5F623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71" name="Line 394">
            <a:extLst>
              <a:ext uri="{FF2B5EF4-FFF2-40B4-BE49-F238E27FC236}">
                <a16:creationId xmlns:a16="http://schemas.microsoft.com/office/drawing/2014/main" xmlns="" id="{DDACCA07-ADA0-478C-906C-E2C74B3059E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2" name="Line 395">
            <a:extLst>
              <a:ext uri="{FF2B5EF4-FFF2-40B4-BE49-F238E27FC236}">
                <a16:creationId xmlns:a16="http://schemas.microsoft.com/office/drawing/2014/main" xmlns="" id="{E9618D06-C636-4173-B431-F38EEED2C33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3" name="Line 396">
            <a:extLst>
              <a:ext uri="{FF2B5EF4-FFF2-40B4-BE49-F238E27FC236}">
                <a16:creationId xmlns:a16="http://schemas.microsoft.com/office/drawing/2014/main" xmlns="" id="{BF972547-AD09-41A1-9B5F-AC765DFE648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74" name="Group 973">
          <a:extLst>
            <a:ext uri="{FF2B5EF4-FFF2-40B4-BE49-F238E27FC236}">
              <a16:creationId xmlns:a16="http://schemas.microsoft.com/office/drawing/2014/main" xmlns="" id="{1BC95F71-D0F7-41A0-999F-30C9CD6ACC4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75" name="Line 398">
            <a:extLst>
              <a:ext uri="{FF2B5EF4-FFF2-40B4-BE49-F238E27FC236}">
                <a16:creationId xmlns:a16="http://schemas.microsoft.com/office/drawing/2014/main" xmlns="" id="{763603C7-116F-4EA7-9B75-05C2762EE6A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6" name="Line 399">
            <a:extLst>
              <a:ext uri="{FF2B5EF4-FFF2-40B4-BE49-F238E27FC236}">
                <a16:creationId xmlns:a16="http://schemas.microsoft.com/office/drawing/2014/main" xmlns="" id="{A7A9BF31-E8D4-4CE9-B955-0A06DC65CB2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7" name="Line 400">
            <a:extLst>
              <a:ext uri="{FF2B5EF4-FFF2-40B4-BE49-F238E27FC236}">
                <a16:creationId xmlns:a16="http://schemas.microsoft.com/office/drawing/2014/main" xmlns="" id="{9930C760-2C0D-4EE6-B957-D303CEBF63D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78" name="Group 977">
          <a:extLst>
            <a:ext uri="{FF2B5EF4-FFF2-40B4-BE49-F238E27FC236}">
              <a16:creationId xmlns:a16="http://schemas.microsoft.com/office/drawing/2014/main" xmlns="" id="{FDC871DE-077F-47F6-ADDA-7F458A37980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79" name="Line 402">
            <a:extLst>
              <a:ext uri="{FF2B5EF4-FFF2-40B4-BE49-F238E27FC236}">
                <a16:creationId xmlns:a16="http://schemas.microsoft.com/office/drawing/2014/main" xmlns="" id="{6144533D-22D2-48D6-AC38-8181450BB22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0" name="Line 403">
            <a:extLst>
              <a:ext uri="{FF2B5EF4-FFF2-40B4-BE49-F238E27FC236}">
                <a16:creationId xmlns:a16="http://schemas.microsoft.com/office/drawing/2014/main" xmlns="" id="{3A9FEC9F-E17E-4819-ADAD-CB4E217C628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1" name="Line 404">
            <a:extLst>
              <a:ext uri="{FF2B5EF4-FFF2-40B4-BE49-F238E27FC236}">
                <a16:creationId xmlns:a16="http://schemas.microsoft.com/office/drawing/2014/main" xmlns="" id="{452C2DE0-7EF1-4E59-B56C-DF03FAF89EF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82" name="Group 981">
          <a:extLst>
            <a:ext uri="{FF2B5EF4-FFF2-40B4-BE49-F238E27FC236}">
              <a16:creationId xmlns:a16="http://schemas.microsoft.com/office/drawing/2014/main" xmlns="" id="{27B59B30-C431-46D7-8033-1E4EAC66C6B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83" name="Line 406">
            <a:extLst>
              <a:ext uri="{FF2B5EF4-FFF2-40B4-BE49-F238E27FC236}">
                <a16:creationId xmlns:a16="http://schemas.microsoft.com/office/drawing/2014/main" xmlns="" id="{4478DA67-8A3F-4FDF-BB3F-B7C0FB06A95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4" name="Line 407">
            <a:extLst>
              <a:ext uri="{FF2B5EF4-FFF2-40B4-BE49-F238E27FC236}">
                <a16:creationId xmlns:a16="http://schemas.microsoft.com/office/drawing/2014/main" xmlns="" id="{5B41C729-A3E7-4C26-8594-74C9F7032CC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5" name="Line 408">
            <a:extLst>
              <a:ext uri="{FF2B5EF4-FFF2-40B4-BE49-F238E27FC236}">
                <a16:creationId xmlns:a16="http://schemas.microsoft.com/office/drawing/2014/main" xmlns="" id="{B9D8F730-375F-47FE-8D47-76FC1B24A22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86" name="Group 985">
          <a:extLst>
            <a:ext uri="{FF2B5EF4-FFF2-40B4-BE49-F238E27FC236}">
              <a16:creationId xmlns:a16="http://schemas.microsoft.com/office/drawing/2014/main" xmlns="" id="{DA5D3F08-C9AC-49E1-B005-EF80424BD5E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87" name="Line 410">
            <a:extLst>
              <a:ext uri="{FF2B5EF4-FFF2-40B4-BE49-F238E27FC236}">
                <a16:creationId xmlns:a16="http://schemas.microsoft.com/office/drawing/2014/main" xmlns="" id="{DFDDD876-C56B-4132-9A41-43C61C3D1D7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8" name="Line 411">
            <a:extLst>
              <a:ext uri="{FF2B5EF4-FFF2-40B4-BE49-F238E27FC236}">
                <a16:creationId xmlns:a16="http://schemas.microsoft.com/office/drawing/2014/main" xmlns="" id="{89FE4DC5-4095-4D32-AF2E-3FD8FE71DFA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9" name="Line 412">
            <a:extLst>
              <a:ext uri="{FF2B5EF4-FFF2-40B4-BE49-F238E27FC236}">
                <a16:creationId xmlns:a16="http://schemas.microsoft.com/office/drawing/2014/main" xmlns="" id="{BA364F35-857B-47F7-89F7-F7DA89FD101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90" name="Group 989">
          <a:extLst>
            <a:ext uri="{FF2B5EF4-FFF2-40B4-BE49-F238E27FC236}">
              <a16:creationId xmlns:a16="http://schemas.microsoft.com/office/drawing/2014/main" xmlns="" id="{4A64AD9B-6165-4CF2-AF26-3E59DF24618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91" name="Line 414">
            <a:extLst>
              <a:ext uri="{FF2B5EF4-FFF2-40B4-BE49-F238E27FC236}">
                <a16:creationId xmlns:a16="http://schemas.microsoft.com/office/drawing/2014/main" xmlns="" id="{4AD78797-AEE6-4FC7-989A-175F6E891EC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2" name="Line 415">
            <a:extLst>
              <a:ext uri="{FF2B5EF4-FFF2-40B4-BE49-F238E27FC236}">
                <a16:creationId xmlns:a16="http://schemas.microsoft.com/office/drawing/2014/main" xmlns="" id="{26CD9079-AD13-4A25-B32E-C3E15C1BAC9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3" name="Line 416">
            <a:extLst>
              <a:ext uri="{FF2B5EF4-FFF2-40B4-BE49-F238E27FC236}">
                <a16:creationId xmlns:a16="http://schemas.microsoft.com/office/drawing/2014/main" xmlns="" id="{2C7A2F44-B774-4A01-AD74-194C6C0DBC5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94" name="Group 993">
          <a:extLst>
            <a:ext uri="{FF2B5EF4-FFF2-40B4-BE49-F238E27FC236}">
              <a16:creationId xmlns:a16="http://schemas.microsoft.com/office/drawing/2014/main" xmlns="" id="{9F12FDB9-8C6C-4FB4-AA66-B2C8A60902E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95" name="Line 418">
            <a:extLst>
              <a:ext uri="{FF2B5EF4-FFF2-40B4-BE49-F238E27FC236}">
                <a16:creationId xmlns:a16="http://schemas.microsoft.com/office/drawing/2014/main" xmlns="" id="{2952B566-9B4F-4D9D-B1A2-C5245E2BF3A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6" name="Line 419">
            <a:extLst>
              <a:ext uri="{FF2B5EF4-FFF2-40B4-BE49-F238E27FC236}">
                <a16:creationId xmlns:a16="http://schemas.microsoft.com/office/drawing/2014/main" xmlns="" id="{550E3E1D-E412-4003-BFC2-83ED860760E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7" name="Line 420">
            <a:extLst>
              <a:ext uri="{FF2B5EF4-FFF2-40B4-BE49-F238E27FC236}">
                <a16:creationId xmlns:a16="http://schemas.microsoft.com/office/drawing/2014/main" xmlns="" id="{A41B3B05-72AE-4D37-BBD8-031719412ED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98" name="Group 997">
          <a:extLst>
            <a:ext uri="{FF2B5EF4-FFF2-40B4-BE49-F238E27FC236}">
              <a16:creationId xmlns:a16="http://schemas.microsoft.com/office/drawing/2014/main" xmlns="" id="{89EB9120-3599-4B97-90A0-DE31109FA78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99" name="Line 422">
            <a:extLst>
              <a:ext uri="{FF2B5EF4-FFF2-40B4-BE49-F238E27FC236}">
                <a16:creationId xmlns:a16="http://schemas.microsoft.com/office/drawing/2014/main" xmlns="" id="{1E6BCA16-5EEF-4A4D-9124-827940D4F2C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0" name="Line 423">
            <a:extLst>
              <a:ext uri="{FF2B5EF4-FFF2-40B4-BE49-F238E27FC236}">
                <a16:creationId xmlns:a16="http://schemas.microsoft.com/office/drawing/2014/main" xmlns="" id="{3013AE69-DFA4-4CFC-81A1-5C128482363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1" name="Line 424">
            <a:extLst>
              <a:ext uri="{FF2B5EF4-FFF2-40B4-BE49-F238E27FC236}">
                <a16:creationId xmlns:a16="http://schemas.microsoft.com/office/drawing/2014/main" xmlns="" id="{1E2BE792-EF96-4C51-B45D-50436B33D59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02" name="Group 1001">
          <a:extLst>
            <a:ext uri="{FF2B5EF4-FFF2-40B4-BE49-F238E27FC236}">
              <a16:creationId xmlns:a16="http://schemas.microsoft.com/office/drawing/2014/main" xmlns="" id="{5029B142-93A9-464B-8AC9-F6F4EDB9F80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03" name="Line 426">
            <a:extLst>
              <a:ext uri="{FF2B5EF4-FFF2-40B4-BE49-F238E27FC236}">
                <a16:creationId xmlns:a16="http://schemas.microsoft.com/office/drawing/2014/main" xmlns="" id="{82B73FBA-4184-4584-9030-639D2249B7D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4" name="Line 427">
            <a:extLst>
              <a:ext uri="{FF2B5EF4-FFF2-40B4-BE49-F238E27FC236}">
                <a16:creationId xmlns:a16="http://schemas.microsoft.com/office/drawing/2014/main" xmlns="" id="{81245D19-0403-4C65-853C-8971A10B68A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5" name="Line 428">
            <a:extLst>
              <a:ext uri="{FF2B5EF4-FFF2-40B4-BE49-F238E27FC236}">
                <a16:creationId xmlns:a16="http://schemas.microsoft.com/office/drawing/2014/main" xmlns="" id="{E9BB3048-DD4D-49A5-ADEA-DAC106EB41D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06" name="Group 1005">
          <a:extLst>
            <a:ext uri="{FF2B5EF4-FFF2-40B4-BE49-F238E27FC236}">
              <a16:creationId xmlns:a16="http://schemas.microsoft.com/office/drawing/2014/main" xmlns="" id="{52FAED44-C2B2-450D-B166-902602D391A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07" name="Line 430">
            <a:extLst>
              <a:ext uri="{FF2B5EF4-FFF2-40B4-BE49-F238E27FC236}">
                <a16:creationId xmlns:a16="http://schemas.microsoft.com/office/drawing/2014/main" xmlns="" id="{F022FB2D-4B96-4E25-9705-FA40E0B731B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8" name="Line 431">
            <a:extLst>
              <a:ext uri="{FF2B5EF4-FFF2-40B4-BE49-F238E27FC236}">
                <a16:creationId xmlns:a16="http://schemas.microsoft.com/office/drawing/2014/main" xmlns="" id="{7D4C721A-06C0-4A26-9287-0774A4A571D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9" name="Line 432">
            <a:extLst>
              <a:ext uri="{FF2B5EF4-FFF2-40B4-BE49-F238E27FC236}">
                <a16:creationId xmlns:a16="http://schemas.microsoft.com/office/drawing/2014/main" xmlns="" id="{BA5DDE3D-34C7-4C67-AE26-8CB6752CDAC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10" name="Group 1009">
          <a:extLst>
            <a:ext uri="{FF2B5EF4-FFF2-40B4-BE49-F238E27FC236}">
              <a16:creationId xmlns:a16="http://schemas.microsoft.com/office/drawing/2014/main" xmlns="" id="{732FBEE7-933C-443D-AAD9-DCFE2B75B23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11" name="Line 434">
            <a:extLst>
              <a:ext uri="{FF2B5EF4-FFF2-40B4-BE49-F238E27FC236}">
                <a16:creationId xmlns:a16="http://schemas.microsoft.com/office/drawing/2014/main" xmlns="" id="{5DD9FB25-FEB8-42D0-8214-48A2946E061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2" name="Line 435">
            <a:extLst>
              <a:ext uri="{FF2B5EF4-FFF2-40B4-BE49-F238E27FC236}">
                <a16:creationId xmlns:a16="http://schemas.microsoft.com/office/drawing/2014/main" xmlns="" id="{A37F11BF-3250-4D81-8CE1-6AE1144AB4E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3" name="Line 436">
            <a:extLst>
              <a:ext uri="{FF2B5EF4-FFF2-40B4-BE49-F238E27FC236}">
                <a16:creationId xmlns:a16="http://schemas.microsoft.com/office/drawing/2014/main" xmlns="" id="{EDB0C924-847D-4DAB-B315-AE774B62AA2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14" name="Group 1013">
          <a:extLst>
            <a:ext uri="{FF2B5EF4-FFF2-40B4-BE49-F238E27FC236}">
              <a16:creationId xmlns:a16="http://schemas.microsoft.com/office/drawing/2014/main" xmlns="" id="{8A699E48-DDF1-431C-BEFE-866195BAAC0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15" name="Line 438">
            <a:extLst>
              <a:ext uri="{FF2B5EF4-FFF2-40B4-BE49-F238E27FC236}">
                <a16:creationId xmlns:a16="http://schemas.microsoft.com/office/drawing/2014/main" xmlns="" id="{382A8963-E603-4482-ABA4-00A75FD7E0C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6" name="Line 439">
            <a:extLst>
              <a:ext uri="{FF2B5EF4-FFF2-40B4-BE49-F238E27FC236}">
                <a16:creationId xmlns:a16="http://schemas.microsoft.com/office/drawing/2014/main" xmlns="" id="{EF03A40F-A01D-4D85-AFA4-10DDF0D2C43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7" name="Line 440">
            <a:extLst>
              <a:ext uri="{FF2B5EF4-FFF2-40B4-BE49-F238E27FC236}">
                <a16:creationId xmlns:a16="http://schemas.microsoft.com/office/drawing/2014/main" xmlns="" id="{C486D7F0-0448-4B59-BBF4-875AE067F49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18" name="Group 1017">
          <a:extLst>
            <a:ext uri="{FF2B5EF4-FFF2-40B4-BE49-F238E27FC236}">
              <a16:creationId xmlns:a16="http://schemas.microsoft.com/office/drawing/2014/main" xmlns="" id="{9594655C-81E0-483C-B36C-F48B23C9556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19" name="Line 442">
            <a:extLst>
              <a:ext uri="{FF2B5EF4-FFF2-40B4-BE49-F238E27FC236}">
                <a16:creationId xmlns:a16="http://schemas.microsoft.com/office/drawing/2014/main" xmlns="" id="{16C6FA38-02DA-49EB-BF4C-9D5065D82EC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0" name="Line 443">
            <a:extLst>
              <a:ext uri="{FF2B5EF4-FFF2-40B4-BE49-F238E27FC236}">
                <a16:creationId xmlns:a16="http://schemas.microsoft.com/office/drawing/2014/main" xmlns="" id="{F92F1E78-3EB7-4280-B196-1B610EAD5DB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1" name="Line 444">
            <a:extLst>
              <a:ext uri="{FF2B5EF4-FFF2-40B4-BE49-F238E27FC236}">
                <a16:creationId xmlns:a16="http://schemas.microsoft.com/office/drawing/2014/main" xmlns="" id="{9C8CD7A6-3D59-4F0A-98FC-E0EEC21FAD1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22" name="Group 1021">
          <a:extLst>
            <a:ext uri="{FF2B5EF4-FFF2-40B4-BE49-F238E27FC236}">
              <a16:creationId xmlns:a16="http://schemas.microsoft.com/office/drawing/2014/main" xmlns="" id="{E05B397F-6A69-4B13-8B82-3AEFE464E88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23" name="Line 446">
            <a:extLst>
              <a:ext uri="{FF2B5EF4-FFF2-40B4-BE49-F238E27FC236}">
                <a16:creationId xmlns:a16="http://schemas.microsoft.com/office/drawing/2014/main" xmlns="" id="{EB12AE4E-0567-4B6C-A888-31DDD3C93A2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4" name="Line 447">
            <a:extLst>
              <a:ext uri="{FF2B5EF4-FFF2-40B4-BE49-F238E27FC236}">
                <a16:creationId xmlns:a16="http://schemas.microsoft.com/office/drawing/2014/main" xmlns="" id="{07DB40BD-DE04-4377-8C98-75A354D3FF1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5" name="Line 448">
            <a:extLst>
              <a:ext uri="{FF2B5EF4-FFF2-40B4-BE49-F238E27FC236}">
                <a16:creationId xmlns:a16="http://schemas.microsoft.com/office/drawing/2014/main" xmlns="" id="{ADE27F00-D0E3-4BD4-BEB4-093B849BCF9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26" name="Group 1025">
          <a:extLst>
            <a:ext uri="{FF2B5EF4-FFF2-40B4-BE49-F238E27FC236}">
              <a16:creationId xmlns:a16="http://schemas.microsoft.com/office/drawing/2014/main" xmlns="" id="{62C464ED-47E2-40B6-BD8A-A4056DDF8DB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27" name="Line 450">
            <a:extLst>
              <a:ext uri="{FF2B5EF4-FFF2-40B4-BE49-F238E27FC236}">
                <a16:creationId xmlns:a16="http://schemas.microsoft.com/office/drawing/2014/main" xmlns="" id="{7029DF84-E024-42E2-99D8-D541E713BA6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8" name="Line 451">
            <a:extLst>
              <a:ext uri="{FF2B5EF4-FFF2-40B4-BE49-F238E27FC236}">
                <a16:creationId xmlns:a16="http://schemas.microsoft.com/office/drawing/2014/main" xmlns="" id="{337A446E-29AB-44EA-8DA6-2F29E51788E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9" name="Line 452">
            <a:extLst>
              <a:ext uri="{FF2B5EF4-FFF2-40B4-BE49-F238E27FC236}">
                <a16:creationId xmlns:a16="http://schemas.microsoft.com/office/drawing/2014/main" xmlns="" id="{DEBFDA1E-C30E-4897-8265-EE249CAC86F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30" name="Group 1029">
          <a:extLst>
            <a:ext uri="{FF2B5EF4-FFF2-40B4-BE49-F238E27FC236}">
              <a16:creationId xmlns:a16="http://schemas.microsoft.com/office/drawing/2014/main" xmlns="" id="{882F82A6-B471-49DA-BDBF-33FEAA307C6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31" name="Line 454">
            <a:extLst>
              <a:ext uri="{FF2B5EF4-FFF2-40B4-BE49-F238E27FC236}">
                <a16:creationId xmlns:a16="http://schemas.microsoft.com/office/drawing/2014/main" xmlns="" id="{26850121-4076-4929-B1A0-43BC07AF9B2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2" name="Line 455">
            <a:extLst>
              <a:ext uri="{FF2B5EF4-FFF2-40B4-BE49-F238E27FC236}">
                <a16:creationId xmlns:a16="http://schemas.microsoft.com/office/drawing/2014/main" xmlns="" id="{593B820E-FB03-439F-BB73-4D436932C6A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3" name="Line 456">
            <a:extLst>
              <a:ext uri="{FF2B5EF4-FFF2-40B4-BE49-F238E27FC236}">
                <a16:creationId xmlns:a16="http://schemas.microsoft.com/office/drawing/2014/main" xmlns="" id="{B9AADA82-3CCE-4D6D-BAE7-F2C1CF4B183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34" name="Group 1033">
          <a:extLst>
            <a:ext uri="{FF2B5EF4-FFF2-40B4-BE49-F238E27FC236}">
              <a16:creationId xmlns:a16="http://schemas.microsoft.com/office/drawing/2014/main" xmlns="" id="{8A818671-CDE4-4539-92DC-AAC41374A35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35" name="Line 458">
            <a:extLst>
              <a:ext uri="{FF2B5EF4-FFF2-40B4-BE49-F238E27FC236}">
                <a16:creationId xmlns:a16="http://schemas.microsoft.com/office/drawing/2014/main" xmlns="" id="{91D58F2D-4903-4639-A0AF-113129736BE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6" name="Line 459">
            <a:extLst>
              <a:ext uri="{FF2B5EF4-FFF2-40B4-BE49-F238E27FC236}">
                <a16:creationId xmlns:a16="http://schemas.microsoft.com/office/drawing/2014/main" xmlns="" id="{3317928A-3345-4443-AE0B-95D4286A765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7" name="Line 460">
            <a:extLst>
              <a:ext uri="{FF2B5EF4-FFF2-40B4-BE49-F238E27FC236}">
                <a16:creationId xmlns:a16="http://schemas.microsoft.com/office/drawing/2014/main" xmlns="" id="{4DAAD2B7-8B95-4AA5-A256-D70EBE4BC23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38" name="Group 1037">
          <a:extLst>
            <a:ext uri="{FF2B5EF4-FFF2-40B4-BE49-F238E27FC236}">
              <a16:creationId xmlns:a16="http://schemas.microsoft.com/office/drawing/2014/main" xmlns="" id="{A8E926AC-AFD6-44AD-9D94-E07F62B4035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39" name="Line 462">
            <a:extLst>
              <a:ext uri="{FF2B5EF4-FFF2-40B4-BE49-F238E27FC236}">
                <a16:creationId xmlns:a16="http://schemas.microsoft.com/office/drawing/2014/main" xmlns="" id="{B49AD9D5-ED33-403D-B0CD-EF6C468E7AE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0" name="Line 463">
            <a:extLst>
              <a:ext uri="{FF2B5EF4-FFF2-40B4-BE49-F238E27FC236}">
                <a16:creationId xmlns:a16="http://schemas.microsoft.com/office/drawing/2014/main" xmlns="" id="{C45FD56B-93BB-4B5F-B646-CEC35683239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1" name="Line 464">
            <a:extLst>
              <a:ext uri="{FF2B5EF4-FFF2-40B4-BE49-F238E27FC236}">
                <a16:creationId xmlns:a16="http://schemas.microsoft.com/office/drawing/2014/main" xmlns="" id="{943C7811-4B96-45A4-A178-2B2E72958FE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42" name="Group 1041">
          <a:extLst>
            <a:ext uri="{FF2B5EF4-FFF2-40B4-BE49-F238E27FC236}">
              <a16:creationId xmlns:a16="http://schemas.microsoft.com/office/drawing/2014/main" xmlns="" id="{C7209946-8361-4374-B913-143FF50DA0A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43" name="Line 466">
            <a:extLst>
              <a:ext uri="{FF2B5EF4-FFF2-40B4-BE49-F238E27FC236}">
                <a16:creationId xmlns:a16="http://schemas.microsoft.com/office/drawing/2014/main" xmlns="" id="{3366EAB9-F3CC-44FD-80B5-550A4CAE20C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4" name="Line 467">
            <a:extLst>
              <a:ext uri="{FF2B5EF4-FFF2-40B4-BE49-F238E27FC236}">
                <a16:creationId xmlns:a16="http://schemas.microsoft.com/office/drawing/2014/main" xmlns="" id="{86E09154-418C-4C6E-B45D-C30E3E84A4F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5" name="Line 468">
            <a:extLst>
              <a:ext uri="{FF2B5EF4-FFF2-40B4-BE49-F238E27FC236}">
                <a16:creationId xmlns:a16="http://schemas.microsoft.com/office/drawing/2014/main" xmlns="" id="{66312C23-0E88-479F-ACCC-2DA06A5876B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46" name="Group 1045">
          <a:extLst>
            <a:ext uri="{FF2B5EF4-FFF2-40B4-BE49-F238E27FC236}">
              <a16:creationId xmlns:a16="http://schemas.microsoft.com/office/drawing/2014/main" xmlns="" id="{AD9303B7-868B-4D54-9E7B-B97AA3DE3F9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47" name="Line 470">
            <a:extLst>
              <a:ext uri="{FF2B5EF4-FFF2-40B4-BE49-F238E27FC236}">
                <a16:creationId xmlns:a16="http://schemas.microsoft.com/office/drawing/2014/main" xmlns="" id="{DA6DD049-406B-4336-A681-49D454F2A3A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8" name="Line 471">
            <a:extLst>
              <a:ext uri="{FF2B5EF4-FFF2-40B4-BE49-F238E27FC236}">
                <a16:creationId xmlns:a16="http://schemas.microsoft.com/office/drawing/2014/main" xmlns="" id="{D03CF52A-FEDD-4E00-811A-3800B4E4604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9" name="Line 472">
            <a:extLst>
              <a:ext uri="{FF2B5EF4-FFF2-40B4-BE49-F238E27FC236}">
                <a16:creationId xmlns:a16="http://schemas.microsoft.com/office/drawing/2014/main" xmlns="" id="{FAC7453D-6443-4864-9315-3F5E357297A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50" name="Group 1049">
          <a:extLst>
            <a:ext uri="{FF2B5EF4-FFF2-40B4-BE49-F238E27FC236}">
              <a16:creationId xmlns:a16="http://schemas.microsoft.com/office/drawing/2014/main" xmlns="" id="{6F5DCA26-80D4-4DEA-BFDA-3927F1514E7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51" name="Line 474">
            <a:extLst>
              <a:ext uri="{FF2B5EF4-FFF2-40B4-BE49-F238E27FC236}">
                <a16:creationId xmlns:a16="http://schemas.microsoft.com/office/drawing/2014/main" xmlns="" id="{05EF3E13-96B4-44A7-AEB2-E35F725DBD2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2" name="Line 475">
            <a:extLst>
              <a:ext uri="{FF2B5EF4-FFF2-40B4-BE49-F238E27FC236}">
                <a16:creationId xmlns:a16="http://schemas.microsoft.com/office/drawing/2014/main" xmlns="" id="{17526EF2-94B6-4D1B-99A2-68D898FDC55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3" name="Line 476">
            <a:extLst>
              <a:ext uri="{FF2B5EF4-FFF2-40B4-BE49-F238E27FC236}">
                <a16:creationId xmlns:a16="http://schemas.microsoft.com/office/drawing/2014/main" xmlns="" id="{7B174002-DEAF-4914-8B88-A2C94DFA54C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54" name="Group 1053">
          <a:extLst>
            <a:ext uri="{FF2B5EF4-FFF2-40B4-BE49-F238E27FC236}">
              <a16:creationId xmlns:a16="http://schemas.microsoft.com/office/drawing/2014/main" xmlns="" id="{0C183C12-295E-4802-A1E2-C84B8BEEEEA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55" name="Line 478">
            <a:extLst>
              <a:ext uri="{FF2B5EF4-FFF2-40B4-BE49-F238E27FC236}">
                <a16:creationId xmlns:a16="http://schemas.microsoft.com/office/drawing/2014/main" xmlns="" id="{74FE2782-D5D1-4582-9C97-CA9315ABF27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6" name="Line 479">
            <a:extLst>
              <a:ext uri="{FF2B5EF4-FFF2-40B4-BE49-F238E27FC236}">
                <a16:creationId xmlns:a16="http://schemas.microsoft.com/office/drawing/2014/main" xmlns="" id="{BC430E45-C587-491F-B522-4100C0E5809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7" name="Line 480">
            <a:extLst>
              <a:ext uri="{FF2B5EF4-FFF2-40B4-BE49-F238E27FC236}">
                <a16:creationId xmlns:a16="http://schemas.microsoft.com/office/drawing/2014/main" xmlns="" id="{44B3A6D8-CBB6-4970-BD8F-09138FC9E9D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58" name="Group 1057">
          <a:extLst>
            <a:ext uri="{FF2B5EF4-FFF2-40B4-BE49-F238E27FC236}">
              <a16:creationId xmlns:a16="http://schemas.microsoft.com/office/drawing/2014/main" xmlns="" id="{72ED13E7-F66B-410E-88BD-953F6AA1CD5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59" name="Line 482">
            <a:extLst>
              <a:ext uri="{FF2B5EF4-FFF2-40B4-BE49-F238E27FC236}">
                <a16:creationId xmlns:a16="http://schemas.microsoft.com/office/drawing/2014/main" xmlns="" id="{88EC8A6C-4BC6-4B77-BCEE-5B800D4CF14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0" name="Line 483">
            <a:extLst>
              <a:ext uri="{FF2B5EF4-FFF2-40B4-BE49-F238E27FC236}">
                <a16:creationId xmlns:a16="http://schemas.microsoft.com/office/drawing/2014/main" xmlns="" id="{59B62212-42EF-444E-B9EC-2819F4824AF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1" name="Line 484">
            <a:extLst>
              <a:ext uri="{FF2B5EF4-FFF2-40B4-BE49-F238E27FC236}">
                <a16:creationId xmlns:a16="http://schemas.microsoft.com/office/drawing/2014/main" xmlns="" id="{47E5C545-D11B-4E99-8417-D3790937498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62" name="Group 1061">
          <a:extLst>
            <a:ext uri="{FF2B5EF4-FFF2-40B4-BE49-F238E27FC236}">
              <a16:creationId xmlns:a16="http://schemas.microsoft.com/office/drawing/2014/main" xmlns="" id="{AC62982E-71B4-45D7-B690-89FDDFB019B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63" name="Line 486">
            <a:extLst>
              <a:ext uri="{FF2B5EF4-FFF2-40B4-BE49-F238E27FC236}">
                <a16:creationId xmlns:a16="http://schemas.microsoft.com/office/drawing/2014/main" xmlns="" id="{B08912A0-7018-4BA8-909F-B84E125CCF2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4" name="Line 487">
            <a:extLst>
              <a:ext uri="{FF2B5EF4-FFF2-40B4-BE49-F238E27FC236}">
                <a16:creationId xmlns:a16="http://schemas.microsoft.com/office/drawing/2014/main" xmlns="" id="{935455E9-64DE-4533-9BC9-5AD148F8687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5" name="Line 488">
            <a:extLst>
              <a:ext uri="{FF2B5EF4-FFF2-40B4-BE49-F238E27FC236}">
                <a16:creationId xmlns:a16="http://schemas.microsoft.com/office/drawing/2014/main" xmlns="" id="{B6D1E82F-D3B2-451A-A3D5-5D49B1F94FA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66" name="Group 1065">
          <a:extLst>
            <a:ext uri="{FF2B5EF4-FFF2-40B4-BE49-F238E27FC236}">
              <a16:creationId xmlns:a16="http://schemas.microsoft.com/office/drawing/2014/main" xmlns="" id="{EF867256-2379-4AA9-9CCD-5665A6F70D6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67" name="Line 490">
            <a:extLst>
              <a:ext uri="{FF2B5EF4-FFF2-40B4-BE49-F238E27FC236}">
                <a16:creationId xmlns:a16="http://schemas.microsoft.com/office/drawing/2014/main" xmlns="" id="{74776AFB-7694-4910-8094-F20BB80B031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8" name="Line 491">
            <a:extLst>
              <a:ext uri="{FF2B5EF4-FFF2-40B4-BE49-F238E27FC236}">
                <a16:creationId xmlns:a16="http://schemas.microsoft.com/office/drawing/2014/main" xmlns="" id="{BB217555-98DA-4F83-9698-E487536CA6A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" name="Line 492">
            <a:extLst>
              <a:ext uri="{FF2B5EF4-FFF2-40B4-BE49-F238E27FC236}">
                <a16:creationId xmlns:a16="http://schemas.microsoft.com/office/drawing/2014/main" xmlns="" id="{36D5A122-7D98-4DC0-9DE4-C2566E02737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70" name="Group 1069">
          <a:extLst>
            <a:ext uri="{FF2B5EF4-FFF2-40B4-BE49-F238E27FC236}">
              <a16:creationId xmlns:a16="http://schemas.microsoft.com/office/drawing/2014/main" xmlns="" id="{6B1A9B68-C2DD-47BB-B384-BE2C33A6065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71" name="Line 494">
            <a:extLst>
              <a:ext uri="{FF2B5EF4-FFF2-40B4-BE49-F238E27FC236}">
                <a16:creationId xmlns:a16="http://schemas.microsoft.com/office/drawing/2014/main" xmlns="" id="{2C45F9E3-63E2-413F-92B9-9F0FFAFCE87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2" name="Line 495">
            <a:extLst>
              <a:ext uri="{FF2B5EF4-FFF2-40B4-BE49-F238E27FC236}">
                <a16:creationId xmlns:a16="http://schemas.microsoft.com/office/drawing/2014/main" xmlns="" id="{243BD801-2C8D-4EB7-BCDF-C36B02EA2B4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" name="Line 496">
            <a:extLst>
              <a:ext uri="{FF2B5EF4-FFF2-40B4-BE49-F238E27FC236}">
                <a16:creationId xmlns:a16="http://schemas.microsoft.com/office/drawing/2014/main" xmlns="" id="{0B8E68A8-D941-4C8E-9F8A-3F49E49CB48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74" name="Group 1073">
          <a:extLst>
            <a:ext uri="{FF2B5EF4-FFF2-40B4-BE49-F238E27FC236}">
              <a16:creationId xmlns:a16="http://schemas.microsoft.com/office/drawing/2014/main" xmlns="" id="{B5F2682B-1772-4FA1-A621-D64687209DC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75" name="Line 498">
            <a:extLst>
              <a:ext uri="{FF2B5EF4-FFF2-40B4-BE49-F238E27FC236}">
                <a16:creationId xmlns:a16="http://schemas.microsoft.com/office/drawing/2014/main" xmlns="" id="{A4452B26-9627-4129-A4E4-635AE4132F4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" name="Line 499">
            <a:extLst>
              <a:ext uri="{FF2B5EF4-FFF2-40B4-BE49-F238E27FC236}">
                <a16:creationId xmlns:a16="http://schemas.microsoft.com/office/drawing/2014/main" xmlns="" id="{6EE71007-FBE5-4E04-9E71-A0C8C03EB8E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7" name="Line 500">
            <a:extLst>
              <a:ext uri="{FF2B5EF4-FFF2-40B4-BE49-F238E27FC236}">
                <a16:creationId xmlns:a16="http://schemas.microsoft.com/office/drawing/2014/main" xmlns="" id="{54C647AB-A0A4-4C03-8675-8E3EBCB3CA8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78" name="Group 1077">
          <a:extLst>
            <a:ext uri="{FF2B5EF4-FFF2-40B4-BE49-F238E27FC236}">
              <a16:creationId xmlns:a16="http://schemas.microsoft.com/office/drawing/2014/main" xmlns="" id="{336A9211-3D23-46AD-B312-7235813D196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79" name="Line 502">
            <a:extLst>
              <a:ext uri="{FF2B5EF4-FFF2-40B4-BE49-F238E27FC236}">
                <a16:creationId xmlns:a16="http://schemas.microsoft.com/office/drawing/2014/main" xmlns="" id="{1C472F61-F0AF-4042-A90C-79F2F2F19B1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0" name="Line 503">
            <a:extLst>
              <a:ext uri="{FF2B5EF4-FFF2-40B4-BE49-F238E27FC236}">
                <a16:creationId xmlns:a16="http://schemas.microsoft.com/office/drawing/2014/main" xmlns="" id="{B7B00B73-806C-4339-A3E5-08A5FF8B1F8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1" name="Line 504">
            <a:extLst>
              <a:ext uri="{FF2B5EF4-FFF2-40B4-BE49-F238E27FC236}">
                <a16:creationId xmlns:a16="http://schemas.microsoft.com/office/drawing/2014/main" xmlns="" id="{D7B0D015-8D92-4709-A08B-39A09EB4D92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82" name="Group 1081">
          <a:extLst>
            <a:ext uri="{FF2B5EF4-FFF2-40B4-BE49-F238E27FC236}">
              <a16:creationId xmlns:a16="http://schemas.microsoft.com/office/drawing/2014/main" xmlns="" id="{0BC62996-13A4-47AF-9C27-D8CF3D3D46D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83" name="Line 506">
            <a:extLst>
              <a:ext uri="{FF2B5EF4-FFF2-40B4-BE49-F238E27FC236}">
                <a16:creationId xmlns:a16="http://schemas.microsoft.com/office/drawing/2014/main" xmlns="" id="{8F207D11-6726-49DD-8804-6E354C987AE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4" name="Line 507">
            <a:extLst>
              <a:ext uri="{FF2B5EF4-FFF2-40B4-BE49-F238E27FC236}">
                <a16:creationId xmlns:a16="http://schemas.microsoft.com/office/drawing/2014/main" xmlns="" id="{18DD4DC2-9E96-42B6-AB87-FAFCD0C087F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5" name="Line 508">
            <a:extLst>
              <a:ext uri="{FF2B5EF4-FFF2-40B4-BE49-F238E27FC236}">
                <a16:creationId xmlns:a16="http://schemas.microsoft.com/office/drawing/2014/main" xmlns="" id="{E6123B83-C3D1-48CB-A29C-20C4D6246D0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86" name="Group 1085">
          <a:extLst>
            <a:ext uri="{FF2B5EF4-FFF2-40B4-BE49-F238E27FC236}">
              <a16:creationId xmlns:a16="http://schemas.microsoft.com/office/drawing/2014/main" xmlns="" id="{53B9F8D2-3916-4B64-9030-17FB52F5426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87" name="Line 510">
            <a:extLst>
              <a:ext uri="{FF2B5EF4-FFF2-40B4-BE49-F238E27FC236}">
                <a16:creationId xmlns:a16="http://schemas.microsoft.com/office/drawing/2014/main" xmlns="" id="{0540FFF6-1F61-4762-BDB0-EF923D2D298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8" name="Line 511">
            <a:extLst>
              <a:ext uri="{FF2B5EF4-FFF2-40B4-BE49-F238E27FC236}">
                <a16:creationId xmlns:a16="http://schemas.microsoft.com/office/drawing/2014/main" xmlns="" id="{2232608A-B4D9-4DFD-AEE7-2E2CD6464A0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9" name="Line 512">
            <a:extLst>
              <a:ext uri="{FF2B5EF4-FFF2-40B4-BE49-F238E27FC236}">
                <a16:creationId xmlns:a16="http://schemas.microsoft.com/office/drawing/2014/main" xmlns="" id="{E1567D8E-AE1E-4241-82A6-FC1D509ED7C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90" name="Group 1089">
          <a:extLst>
            <a:ext uri="{FF2B5EF4-FFF2-40B4-BE49-F238E27FC236}">
              <a16:creationId xmlns:a16="http://schemas.microsoft.com/office/drawing/2014/main" xmlns="" id="{9F3E87D7-A83B-4032-960C-C53E199A27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91" name="Line 514">
            <a:extLst>
              <a:ext uri="{FF2B5EF4-FFF2-40B4-BE49-F238E27FC236}">
                <a16:creationId xmlns:a16="http://schemas.microsoft.com/office/drawing/2014/main" xmlns="" id="{4B4D7462-292D-49F8-81EF-E9925EA9D88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2" name="Line 515">
            <a:extLst>
              <a:ext uri="{FF2B5EF4-FFF2-40B4-BE49-F238E27FC236}">
                <a16:creationId xmlns:a16="http://schemas.microsoft.com/office/drawing/2014/main" xmlns="" id="{4801B06A-0C3F-4E91-9516-F25F10CADF7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3" name="Line 516">
            <a:extLst>
              <a:ext uri="{FF2B5EF4-FFF2-40B4-BE49-F238E27FC236}">
                <a16:creationId xmlns:a16="http://schemas.microsoft.com/office/drawing/2014/main" xmlns="" id="{A1068EC0-5CF5-49C8-A7DB-8CDCB901D8F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94" name="Group 1093">
          <a:extLst>
            <a:ext uri="{FF2B5EF4-FFF2-40B4-BE49-F238E27FC236}">
              <a16:creationId xmlns:a16="http://schemas.microsoft.com/office/drawing/2014/main" xmlns="" id="{332C02C8-39E2-4728-B78F-3D19432127F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95" name="Line 518">
            <a:extLst>
              <a:ext uri="{FF2B5EF4-FFF2-40B4-BE49-F238E27FC236}">
                <a16:creationId xmlns:a16="http://schemas.microsoft.com/office/drawing/2014/main" xmlns="" id="{DC78A893-118A-4EAB-9C7D-1F14E19E1AE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6" name="Line 519">
            <a:extLst>
              <a:ext uri="{FF2B5EF4-FFF2-40B4-BE49-F238E27FC236}">
                <a16:creationId xmlns:a16="http://schemas.microsoft.com/office/drawing/2014/main" xmlns="" id="{580737C3-8610-4427-88EC-B36FA85EF1D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7" name="Line 520">
            <a:extLst>
              <a:ext uri="{FF2B5EF4-FFF2-40B4-BE49-F238E27FC236}">
                <a16:creationId xmlns:a16="http://schemas.microsoft.com/office/drawing/2014/main" xmlns="" id="{B69DA2A4-5479-431C-977D-411084ABD2A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98" name="Group 1097">
          <a:extLst>
            <a:ext uri="{FF2B5EF4-FFF2-40B4-BE49-F238E27FC236}">
              <a16:creationId xmlns:a16="http://schemas.microsoft.com/office/drawing/2014/main" xmlns="" id="{9E91825E-983A-4578-83D2-7725228AE86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99" name="Line 522">
            <a:extLst>
              <a:ext uri="{FF2B5EF4-FFF2-40B4-BE49-F238E27FC236}">
                <a16:creationId xmlns:a16="http://schemas.microsoft.com/office/drawing/2014/main" xmlns="" id="{86A443D8-80C4-4AD4-8DEA-4EF4BFE32DE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0" name="Line 523">
            <a:extLst>
              <a:ext uri="{FF2B5EF4-FFF2-40B4-BE49-F238E27FC236}">
                <a16:creationId xmlns:a16="http://schemas.microsoft.com/office/drawing/2014/main" xmlns="" id="{1D964C36-827B-46B5-8321-A5ABFDD52B8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1" name="Line 524">
            <a:extLst>
              <a:ext uri="{FF2B5EF4-FFF2-40B4-BE49-F238E27FC236}">
                <a16:creationId xmlns:a16="http://schemas.microsoft.com/office/drawing/2014/main" xmlns="" id="{A1C323B5-670C-4B5F-A926-9B36B582DD3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02" name="Group 1101">
          <a:extLst>
            <a:ext uri="{FF2B5EF4-FFF2-40B4-BE49-F238E27FC236}">
              <a16:creationId xmlns:a16="http://schemas.microsoft.com/office/drawing/2014/main" xmlns="" id="{7A725221-0E4E-4664-B144-B7B786AFBEC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03" name="Line 526">
            <a:extLst>
              <a:ext uri="{FF2B5EF4-FFF2-40B4-BE49-F238E27FC236}">
                <a16:creationId xmlns:a16="http://schemas.microsoft.com/office/drawing/2014/main" xmlns="" id="{E0928235-ED47-4DF2-8A1B-4BC3C0F75ED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4" name="Line 527">
            <a:extLst>
              <a:ext uri="{FF2B5EF4-FFF2-40B4-BE49-F238E27FC236}">
                <a16:creationId xmlns:a16="http://schemas.microsoft.com/office/drawing/2014/main" xmlns="" id="{24574F5D-F2C6-478E-9E99-FBD39FEA5AF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5" name="Line 528">
            <a:extLst>
              <a:ext uri="{FF2B5EF4-FFF2-40B4-BE49-F238E27FC236}">
                <a16:creationId xmlns:a16="http://schemas.microsoft.com/office/drawing/2014/main" xmlns="" id="{36C3747C-B89C-40C9-8CC5-BF3E6389A56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06" name="Group 1105">
          <a:extLst>
            <a:ext uri="{FF2B5EF4-FFF2-40B4-BE49-F238E27FC236}">
              <a16:creationId xmlns:a16="http://schemas.microsoft.com/office/drawing/2014/main" xmlns="" id="{DB5B45F3-3D6A-4F1C-B0A0-C22A7F7A0FB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07" name="Line 530">
            <a:extLst>
              <a:ext uri="{FF2B5EF4-FFF2-40B4-BE49-F238E27FC236}">
                <a16:creationId xmlns:a16="http://schemas.microsoft.com/office/drawing/2014/main" xmlns="" id="{F7491E06-7F9A-4DEE-9CFD-159A4F4068B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8" name="Line 531">
            <a:extLst>
              <a:ext uri="{FF2B5EF4-FFF2-40B4-BE49-F238E27FC236}">
                <a16:creationId xmlns:a16="http://schemas.microsoft.com/office/drawing/2014/main" xmlns="" id="{8F79B17D-5E65-4AAC-9CC4-175AC544022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9" name="Line 532">
            <a:extLst>
              <a:ext uri="{FF2B5EF4-FFF2-40B4-BE49-F238E27FC236}">
                <a16:creationId xmlns:a16="http://schemas.microsoft.com/office/drawing/2014/main" xmlns="" id="{9C0027E8-5B55-4B84-A28F-E45F431789F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10" name="Group 1109">
          <a:extLst>
            <a:ext uri="{FF2B5EF4-FFF2-40B4-BE49-F238E27FC236}">
              <a16:creationId xmlns:a16="http://schemas.microsoft.com/office/drawing/2014/main" xmlns="" id="{F82D78F2-95D8-4DE6-8C6D-E43A6FFA9F7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11" name="Line 534">
            <a:extLst>
              <a:ext uri="{FF2B5EF4-FFF2-40B4-BE49-F238E27FC236}">
                <a16:creationId xmlns:a16="http://schemas.microsoft.com/office/drawing/2014/main" xmlns="" id="{4B201DB1-CE3B-436E-9FDF-20839B32087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2" name="Line 535">
            <a:extLst>
              <a:ext uri="{FF2B5EF4-FFF2-40B4-BE49-F238E27FC236}">
                <a16:creationId xmlns:a16="http://schemas.microsoft.com/office/drawing/2014/main" xmlns="" id="{A30C9C76-569F-4A0A-92D8-B641532B97C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3" name="Line 536">
            <a:extLst>
              <a:ext uri="{FF2B5EF4-FFF2-40B4-BE49-F238E27FC236}">
                <a16:creationId xmlns:a16="http://schemas.microsoft.com/office/drawing/2014/main" xmlns="" id="{EA440D6A-F5D8-4B75-BDCC-7671B59E42C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14" name="Group 1113">
          <a:extLst>
            <a:ext uri="{FF2B5EF4-FFF2-40B4-BE49-F238E27FC236}">
              <a16:creationId xmlns:a16="http://schemas.microsoft.com/office/drawing/2014/main" xmlns="" id="{0541E1F8-09A9-42E9-8F1B-58F9A02F569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15" name="Line 538">
            <a:extLst>
              <a:ext uri="{FF2B5EF4-FFF2-40B4-BE49-F238E27FC236}">
                <a16:creationId xmlns:a16="http://schemas.microsoft.com/office/drawing/2014/main" xmlns="" id="{411D6816-22C3-4417-95E6-C0F38B40D26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6" name="Line 539">
            <a:extLst>
              <a:ext uri="{FF2B5EF4-FFF2-40B4-BE49-F238E27FC236}">
                <a16:creationId xmlns:a16="http://schemas.microsoft.com/office/drawing/2014/main" xmlns="" id="{04E3607D-92CB-4D57-B024-F5806FE4DFE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7" name="Line 540">
            <a:extLst>
              <a:ext uri="{FF2B5EF4-FFF2-40B4-BE49-F238E27FC236}">
                <a16:creationId xmlns:a16="http://schemas.microsoft.com/office/drawing/2014/main" xmlns="" id="{F66D6A70-5C0A-4976-AB0A-F710AB7068E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18" name="Group 1117">
          <a:extLst>
            <a:ext uri="{FF2B5EF4-FFF2-40B4-BE49-F238E27FC236}">
              <a16:creationId xmlns:a16="http://schemas.microsoft.com/office/drawing/2014/main" xmlns="" id="{BAD3F363-0542-4ECD-B4A0-0B2B1B16AC9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19" name="Line 542">
            <a:extLst>
              <a:ext uri="{FF2B5EF4-FFF2-40B4-BE49-F238E27FC236}">
                <a16:creationId xmlns:a16="http://schemas.microsoft.com/office/drawing/2014/main" xmlns="" id="{79C324D4-0CE8-4199-9363-0717E6FE7D1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0" name="Line 543">
            <a:extLst>
              <a:ext uri="{FF2B5EF4-FFF2-40B4-BE49-F238E27FC236}">
                <a16:creationId xmlns:a16="http://schemas.microsoft.com/office/drawing/2014/main" xmlns="" id="{4799B223-2DA5-407A-B899-BE20951AA32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1" name="Line 544">
            <a:extLst>
              <a:ext uri="{FF2B5EF4-FFF2-40B4-BE49-F238E27FC236}">
                <a16:creationId xmlns:a16="http://schemas.microsoft.com/office/drawing/2014/main" xmlns="" id="{783C3B40-411C-4CEE-AEF9-157301A5E5B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22" name="Group 1121">
          <a:extLst>
            <a:ext uri="{FF2B5EF4-FFF2-40B4-BE49-F238E27FC236}">
              <a16:creationId xmlns:a16="http://schemas.microsoft.com/office/drawing/2014/main" xmlns="" id="{BAB1AEFB-E119-4C55-8712-B4ED4F0F692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23" name="Line 546">
            <a:extLst>
              <a:ext uri="{FF2B5EF4-FFF2-40B4-BE49-F238E27FC236}">
                <a16:creationId xmlns:a16="http://schemas.microsoft.com/office/drawing/2014/main" xmlns="" id="{A2C41BCC-C2CE-43C1-B9C8-26D53ABC87E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4" name="Line 547">
            <a:extLst>
              <a:ext uri="{FF2B5EF4-FFF2-40B4-BE49-F238E27FC236}">
                <a16:creationId xmlns:a16="http://schemas.microsoft.com/office/drawing/2014/main" xmlns="" id="{0D54F5D1-4857-4A8B-8CC6-A0B1F7C83B9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5" name="Line 548">
            <a:extLst>
              <a:ext uri="{FF2B5EF4-FFF2-40B4-BE49-F238E27FC236}">
                <a16:creationId xmlns:a16="http://schemas.microsoft.com/office/drawing/2014/main" xmlns="" id="{1BB86EEC-07BC-4941-8D5A-2EC668AA2A3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26" name="Group 1125">
          <a:extLst>
            <a:ext uri="{FF2B5EF4-FFF2-40B4-BE49-F238E27FC236}">
              <a16:creationId xmlns:a16="http://schemas.microsoft.com/office/drawing/2014/main" xmlns="" id="{A0F80E02-148B-422F-9028-15D0AF97931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27" name="Line 550">
            <a:extLst>
              <a:ext uri="{FF2B5EF4-FFF2-40B4-BE49-F238E27FC236}">
                <a16:creationId xmlns:a16="http://schemas.microsoft.com/office/drawing/2014/main" xmlns="" id="{92BAAE7C-9C76-48DF-9031-73EEEE9E8F1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8" name="Line 551">
            <a:extLst>
              <a:ext uri="{FF2B5EF4-FFF2-40B4-BE49-F238E27FC236}">
                <a16:creationId xmlns:a16="http://schemas.microsoft.com/office/drawing/2014/main" xmlns="" id="{290D99C8-B254-461B-840F-D082A686417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9" name="Line 552">
            <a:extLst>
              <a:ext uri="{FF2B5EF4-FFF2-40B4-BE49-F238E27FC236}">
                <a16:creationId xmlns:a16="http://schemas.microsoft.com/office/drawing/2014/main" xmlns="" id="{BC7EB029-0F90-4D92-BFC8-8A9796A2BBF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30" name="Group 1129">
          <a:extLst>
            <a:ext uri="{FF2B5EF4-FFF2-40B4-BE49-F238E27FC236}">
              <a16:creationId xmlns:a16="http://schemas.microsoft.com/office/drawing/2014/main" xmlns="" id="{A9BDA257-C5D8-4083-98C6-3880FBC223A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31" name="Line 554">
            <a:extLst>
              <a:ext uri="{FF2B5EF4-FFF2-40B4-BE49-F238E27FC236}">
                <a16:creationId xmlns:a16="http://schemas.microsoft.com/office/drawing/2014/main" xmlns="" id="{A99A791D-AC7B-406F-9B1B-A7F941136F4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2" name="Line 555">
            <a:extLst>
              <a:ext uri="{FF2B5EF4-FFF2-40B4-BE49-F238E27FC236}">
                <a16:creationId xmlns:a16="http://schemas.microsoft.com/office/drawing/2014/main" xmlns="" id="{6F56C597-43C8-4A9B-A413-E9DEFD2CA6C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3" name="Line 556">
            <a:extLst>
              <a:ext uri="{FF2B5EF4-FFF2-40B4-BE49-F238E27FC236}">
                <a16:creationId xmlns:a16="http://schemas.microsoft.com/office/drawing/2014/main" xmlns="" id="{95E68881-AFFA-4585-AB4F-E206917935B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34" name="Group 1133">
          <a:extLst>
            <a:ext uri="{FF2B5EF4-FFF2-40B4-BE49-F238E27FC236}">
              <a16:creationId xmlns:a16="http://schemas.microsoft.com/office/drawing/2014/main" xmlns="" id="{58470B6C-A75F-4C2C-82CE-08636DA60F5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35" name="Line 558">
            <a:extLst>
              <a:ext uri="{FF2B5EF4-FFF2-40B4-BE49-F238E27FC236}">
                <a16:creationId xmlns:a16="http://schemas.microsoft.com/office/drawing/2014/main" xmlns="" id="{00BA1FF1-5F6D-4337-B83F-571C91B8BD3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6" name="Line 559">
            <a:extLst>
              <a:ext uri="{FF2B5EF4-FFF2-40B4-BE49-F238E27FC236}">
                <a16:creationId xmlns:a16="http://schemas.microsoft.com/office/drawing/2014/main" xmlns="" id="{1E80FF1A-5D0B-43BA-BB44-61461863CDA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7" name="Line 560">
            <a:extLst>
              <a:ext uri="{FF2B5EF4-FFF2-40B4-BE49-F238E27FC236}">
                <a16:creationId xmlns:a16="http://schemas.microsoft.com/office/drawing/2014/main" xmlns="" id="{E683A1FD-0783-4896-9599-98C63B22C21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38" name="Group 1137">
          <a:extLst>
            <a:ext uri="{FF2B5EF4-FFF2-40B4-BE49-F238E27FC236}">
              <a16:creationId xmlns:a16="http://schemas.microsoft.com/office/drawing/2014/main" xmlns="" id="{B02D4B31-35B9-454C-AEA8-F54B007BBBF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39" name="Line 562">
            <a:extLst>
              <a:ext uri="{FF2B5EF4-FFF2-40B4-BE49-F238E27FC236}">
                <a16:creationId xmlns:a16="http://schemas.microsoft.com/office/drawing/2014/main" xmlns="" id="{32D1CF89-3F8D-42D1-97D2-BDE4DD177BF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0" name="Line 563">
            <a:extLst>
              <a:ext uri="{FF2B5EF4-FFF2-40B4-BE49-F238E27FC236}">
                <a16:creationId xmlns:a16="http://schemas.microsoft.com/office/drawing/2014/main" xmlns="" id="{6EB7D2EC-EB6A-464E-B384-87136ED9D73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1" name="Line 564">
            <a:extLst>
              <a:ext uri="{FF2B5EF4-FFF2-40B4-BE49-F238E27FC236}">
                <a16:creationId xmlns:a16="http://schemas.microsoft.com/office/drawing/2014/main" xmlns="" id="{EC8BD088-0152-4D48-B94F-FA3E7D36568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42" name="Group 1141">
          <a:extLst>
            <a:ext uri="{FF2B5EF4-FFF2-40B4-BE49-F238E27FC236}">
              <a16:creationId xmlns:a16="http://schemas.microsoft.com/office/drawing/2014/main" xmlns="" id="{C1B53316-9D89-41CD-B0A2-F08164315C6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43" name="Line 566">
            <a:extLst>
              <a:ext uri="{FF2B5EF4-FFF2-40B4-BE49-F238E27FC236}">
                <a16:creationId xmlns:a16="http://schemas.microsoft.com/office/drawing/2014/main" xmlns="" id="{4E4F6251-602C-45DA-93EF-6B9A40DA70C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4" name="Line 567">
            <a:extLst>
              <a:ext uri="{FF2B5EF4-FFF2-40B4-BE49-F238E27FC236}">
                <a16:creationId xmlns:a16="http://schemas.microsoft.com/office/drawing/2014/main" xmlns="" id="{D919EDC7-A73D-41AD-A3E6-A60C64243F6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5" name="Line 568">
            <a:extLst>
              <a:ext uri="{FF2B5EF4-FFF2-40B4-BE49-F238E27FC236}">
                <a16:creationId xmlns:a16="http://schemas.microsoft.com/office/drawing/2014/main" xmlns="" id="{61498D53-AA38-4B2B-A5D8-73AD1DBEF49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46" name="Group 1145">
          <a:extLst>
            <a:ext uri="{FF2B5EF4-FFF2-40B4-BE49-F238E27FC236}">
              <a16:creationId xmlns:a16="http://schemas.microsoft.com/office/drawing/2014/main" xmlns="" id="{41E91E97-CC25-49A3-8B76-57AC120475E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47" name="Line 570">
            <a:extLst>
              <a:ext uri="{FF2B5EF4-FFF2-40B4-BE49-F238E27FC236}">
                <a16:creationId xmlns:a16="http://schemas.microsoft.com/office/drawing/2014/main" xmlns="" id="{79CCFA36-4E40-4F59-9199-4C3D3E04348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8" name="Line 571">
            <a:extLst>
              <a:ext uri="{FF2B5EF4-FFF2-40B4-BE49-F238E27FC236}">
                <a16:creationId xmlns:a16="http://schemas.microsoft.com/office/drawing/2014/main" xmlns="" id="{561AB04D-929D-464B-ADA0-9C1E5016E4E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9" name="Line 572">
            <a:extLst>
              <a:ext uri="{FF2B5EF4-FFF2-40B4-BE49-F238E27FC236}">
                <a16:creationId xmlns:a16="http://schemas.microsoft.com/office/drawing/2014/main" xmlns="" id="{A970876B-7BF0-4418-BFE5-6BEBAFEC6BC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50" name="Group 1149">
          <a:extLst>
            <a:ext uri="{FF2B5EF4-FFF2-40B4-BE49-F238E27FC236}">
              <a16:creationId xmlns:a16="http://schemas.microsoft.com/office/drawing/2014/main" xmlns="" id="{5388786D-E760-4D66-BC4D-DCB3F2C941D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51" name="Line 574">
            <a:extLst>
              <a:ext uri="{FF2B5EF4-FFF2-40B4-BE49-F238E27FC236}">
                <a16:creationId xmlns:a16="http://schemas.microsoft.com/office/drawing/2014/main" xmlns="" id="{F0FFB50E-5403-4C2B-977A-FE4290566DB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2" name="Line 575">
            <a:extLst>
              <a:ext uri="{FF2B5EF4-FFF2-40B4-BE49-F238E27FC236}">
                <a16:creationId xmlns:a16="http://schemas.microsoft.com/office/drawing/2014/main" xmlns="" id="{D974E39F-CF10-47DA-91FC-72905BAF065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3" name="Line 576">
            <a:extLst>
              <a:ext uri="{FF2B5EF4-FFF2-40B4-BE49-F238E27FC236}">
                <a16:creationId xmlns:a16="http://schemas.microsoft.com/office/drawing/2014/main" xmlns="" id="{D7EB477D-0D42-4190-86BE-72DFD7F0285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" name="Group 3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" name="Line 386">
            <a:extLst>
              <a:ext uri="{FF2B5EF4-FFF2-40B4-BE49-F238E27FC236}">
                <a16:creationId xmlns:a16="http://schemas.microsoft.com/office/drawing/2014/main" xmlns="" id="{00000000-0008-0000-0600-00000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87">
            <a:extLst>
              <a:ext uri="{FF2B5EF4-FFF2-40B4-BE49-F238E27FC236}">
                <a16:creationId xmlns:a16="http://schemas.microsoft.com/office/drawing/2014/main" xmlns="" id="{00000000-0008-0000-06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388">
            <a:extLst>
              <a:ext uri="{FF2B5EF4-FFF2-40B4-BE49-F238E27FC236}">
                <a16:creationId xmlns:a16="http://schemas.microsoft.com/office/drawing/2014/main" xmlns="" id="{00000000-0008-0000-06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" name="Group 389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" name="Line 390">
            <a:extLst>
              <a:ext uri="{FF2B5EF4-FFF2-40B4-BE49-F238E27FC236}">
                <a16:creationId xmlns:a16="http://schemas.microsoft.com/office/drawing/2014/main" xmlns="" id="{00000000-0008-0000-06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391">
            <a:extLst>
              <a:ext uri="{FF2B5EF4-FFF2-40B4-BE49-F238E27FC236}">
                <a16:creationId xmlns:a16="http://schemas.microsoft.com/office/drawing/2014/main" xmlns="" id="{00000000-0008-0000-06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92">
            <a:extLst>
              <a:ext uri="{FF2B5EF4-FFF2-40B4-BE49-F238E27FC236}">
                <a16:creationId xmlns:a16="http://schemas.microsoft.com/office/drawing/2014/main" xmlns="" id="{00000000-0008-0000-06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" name="Group 393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" name="Line 394">
            <a:extLst>
              <a:ext uri="{FF2B5EF4-FFF2-40B4-BE49-F238E27FC236}">
                <a16:creationId xmlns:a16="http://schemas.microsoft.com/office/drawing/2014/main" xmlns="" id="{00000000-0008-0000-06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395">
            <a:extLst>
              <a:ext uri="{FF2B5EF4-FFF2-40B4-BE49-F238E27FC236}">
                <a16:creationId xmlns:a16="http://schemas.microsoft.com/office/drawing/2014/main" xmlns="" id="{00000000-0008-0000-06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396">
            <a:extLst>
              <a:ext uri="{FF2B5EF4-FFF2-40B4-BE49-F238E27FC236}">
                <a16:creationId xmlns:a16="http://schemas.microsoft.com/office/drawing/2014/main" xmlns="" id="{00000000-0008-0000-06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" name="Group 397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5" name="Line 398">
            <a:extLst>
              <a:ext uri="{FF2B5EF4-FFF2-40B4-BE49-F238E27FC236}">
                <a16:creationId xmlns:a16="http://schemas.microsoft.com/office/drawing/2014/main" xmlns="" id="{00000000-0008-0000-06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399">
            <a:extLst>
              <a:ext uri="{FF2B5EF4-FFF2-40B4-BE49-F238E27FC236}">
                <a16:creationId xmlns:a16="http://schemas.microsoft.com/office/drawing/2014/main" xmlns="" id="{00000000-0008-0000-0600-00001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Line 400">
            <a:extLst>
              <a:ext uri="{FF2B5EF4-FFF2-40B4-BE49-F238E27FC236}">
                <a16:creationId xmlns:a16="http://schemas.microsoft.com/office/drawing/2014/main" xmlns="" id="{00000000-0008-0000-0600-00001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8" name="Group 401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9" name="Line 402">
            <a:extLst>
              <a:ext uri="{FF2B5EF4-FFF2-40B4-BE49-F238E27FC236}">
                <a16:creationId xmlns:a16="http://schemas.microsoft.com/office/drawing/2014/main" xmlns="" id="{00000000-0008-0000-06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403">
            <a:extLst>
              <a:ext uri="{FF2B5EF4-FFF2-40B4-BE49-F238E27FC236}">
                <a16:creationId xmlns:a16="http://schemas.microsoft.com/office/drawing/2014/main" xmlns="" id="{00000000-0008-0000-06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404">
            <a:extLst>
              <a:ext uri="{FF2B5EF4-FFF2-40B4-BE49-F238E27FC236}">
                <a16:creationId xmlns:a16="http://schemas.microsoft.com/office/drawing/2014/main" xmlns="" id="{00000000-0008-0000-06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2" name="Group 405"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3" name="Line 406">
            <a:extLst>
              <a:ext uri="{FF2B5EF4-FFF2-40B4-BE49-F238E27FC236}">
                <a16:creationId xmlns:a16="http://schemas.microsoft.com/office/drawing/2014/main" xmlns="" id="{00000000-0008-0000-0600-00001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407">
            <a:extLst>
              <a:ext uri="{FF2B5EF4-FFF2-40B4-BE49-F238E27FC236}">
                <a16:creationId xmlns:a16="http://schemas.microsoft.com/office/drawing/2014/main" xmlns="" id="{00000000-0008-0000-0600-00001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408">
            <a:extLst>
              <a:ext uri="{FF2B5EF4-FFF2-40B4-BE49-F238E27FC236}">
                <a16:creationId xmlns:a16="http://schemas.microsoft.com/office/drawing/2014/main" xmlns="" id="{00000000-0008-0000-06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6" name="Group 409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7" name="Line 410">
            <a:extLst>
              <a:ext uri="{FF2B5EF4-FFF2-40B4-BE49-F238E27FC236}">
                <a16:creationId xmlns:a16="http://schemas.microsoft.com/office/drawing/2014/main" xmlns="" id="{00000000-0008-0000-06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411">
            <a:extLst>
              <a:ext uri="{FF2B5EF4-FFF2-40B4-BE49-F238E27FC236}">
                <a16:creationId xmlns:a16="http://schemas.microsoft.com/office/drawing/2014/main" xmlns="" id="{00000000-0008-0000-06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412">
            <a:extLst>
              <a:ext uri="{FF2B5EF4-FFF2-40B4-BE49-F238E27FC236}">
                <a16:creationId xmlns:a16="http://schemas.microsoft.com/office/drawing/2014/main" xmlns="" id="{00000000-0008-0000-0600-00001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0" name="Group 413">
          <a:extLst>
            <a:ext uri="{FF2B5EF4-FFF2-40B4-BE49-F238E27FC236}">
              <a16:creationId xmlns:a16="http://schemas.microsoft.com/office/drawing/2014/main" xmlns="" id="{00000000-0008-0000-0600-00001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1" name="Line 414">
            <a:extLst>
              <a:ext uri="{FF2B5EF4-FFF2-40B4-BE49-F238E27FC236}">
                <a16:creationId xmlns:a16="http://schemas.microsoft.com/office/drawing/2014/main" xmlns="" id="{00000000-0008-0000-06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415">
            <a:extLst>
              <a:ext uri="{FF2B5EF4-FFF2-40B4-BE49-F238E27FC236}">
                <a16:creationId xmlns:a16="http://schemas.microsoft.com/office/drawing/2014/main" xmlns="" id="{00000000-0008-0000-06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416">
            <a:extLst>
              <a:ext uri="{FF2B5EF4-FFF2-40B4-BE49-F238E27FC236}">
                <a16:creationId xmlns:a16="http://schemas.microsoft.com/office/drawing/2014/main" xmlns="" id="{00000000-0008-0000-0600-00002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4" name="Group 417">
          <a:extLst>
            <a:ext uri="{FF2B5EF4-FFF2-40B4-BE49-F238E27FC236}">
              <a16:creationId xmlns:a16="http://schemas.microsoft.com/office/drawing/2014/main" xmlns="" id="{00000000-0008-0000-0600-00002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5" name="Line 418">
            <a:extLst>
              <a:ext uri="{FF2B5EF4-FFF2-40B4-BE49-F238E27FC236}">
                <a16:creationId xmlns:a16="http://schemas.microsoft.com/office/drawing/2014/main" xmlns="" id="{00000000-0008-0000-06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Line 419">
            <a:extLst>
              <a:ext uri="{FF2B5EF4-FFF2-40B4-BE49-F238E27FC236}">
                <a16:creationId xmlns:a16="http://schemas.microsoft.com/office/drawing/2014/main" xmlns="" id="{00000000-0008-0000-0600-00002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420">
            <a:extLst>
              <a:ext uri="{FF2B5EF4-FFF2-40B4-BE49-F238E27FC236}">
                <a16:creationId xmlns:a16="http://schemas.microsoft.com/office/drawing/2014/main" xmlns="" id="{00000000-0008-0000-0600-00002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8" name="Group 421">
          <a:extLst>
            <a:ext uri="{FF2B5EF4-FFF2-40B4-BE49-F238E27FC236}">
              <a16:creationId xmlns:a16="http://schemas.microsoft.com/office/drawing/2014/main" xmlns="" id="{00000000-0008-0000-0600-00002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9" name="Line 422">
            <a:extLst>
              <a:ext uri="{FF2B5EF4-FFF2-40B4-BE49-F238E27FC236}">
                <a16:creationId xmlns:a16="http://schemas.microsoft.com/office/drawing/2014/main" xmlns="" id="{00000000-0008-0000-06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423">
            <a:extLst>
              <a:ext uri="{FF2B5EF4-FFF2-40B4-BE49-F238E27FC236}">
                <a16:creationId xmlns:a16="http://schemas.microsoft.com/office/drawing/2014/main" xmlns="" id="{00000000-0008-0000-06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Line 424">
            <a:extLst>
              <a:ext uri="{FF2B5EF4-FFF2-40B4-BE49-F238E27FC236}">
                <a16:creationId xmlns:a16="http://schemas.microsoft.com/office/drawing/2014/main" xmlns="" id="{00000000-0008-0000-0600-00002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2" name="Group 425">
          <a:extLst>
            <a:ext uri="{FF2B5EF4-FFF2-40B4-BE49-F238E27FC236}">
              <a16:creationId xmlns:a16="http://schemas.microsoft.com/office/drawing/2014/main" xmlns="" id="{00000000-0008-0000-0600-00002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3" name="Line 426">
            <a:extLst>
              <a:ext uri="{FF2B5EF4-FFF2-40B4-BE49-F238E27FC236}">
                <a16:creationId xmlns:a16="http://schemas.microsoft.com/office/drawing/2014/main" xmlns="" id="{00000000-0008-0000-0600-00002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" name="Line 427">
            <a:extLst>
              <a:ext uri="{FF2B5EF4-FFF2-40B4-BE49-F238E27FC236}">
                <a16:creationId xmlns:a16="http://schemas.microsoft.com/office/drawing/2014/main" xmlns="" id="{00000000-0008-0000-0600-00002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Line 428">
            <a:extLst>
              <a:ext uri="{FF2B5EF4-FFF2-40B4-BE49-F238E27FC236}">
                <a16:creationId xmlns:a16="http://schemas.microsoft.com/office/drawing/2014/main" xmlns="" id="{00000000-0008-0000-0600-00002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6" name="Group 429">
          <a:extLst>
            <a:ext uri="{FF2B5EF4-FFF2-40B4-BE49-F238E27FC236}">
              <a16:creationId xmlns:a16="http://schemas.microsoft.com/office/drawing/2014/main" xmlns="" id="{00000000-0008-0000-0600-00002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7" name="Line 430">
            <a:extLst>
              <a:ext uri="{FF2B5EF4-FFF2-40B4-BE49-F238E27FC236}">
                <a16:creationId xmlns:a16="http://schemas.microsoft.com/office/drawing/2014/main" xmlns="" id="{00000000-0008-0000-0600-00002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" name="Line 431">
            <a:extLst>
              <a:ext uri="{FF2B5EF4-FFF2-40B4-BE49-F238E27FC236}">
                <a16:creationId xmlns:a16="http://schemas.microsoft.com/office/drawing/2014/main" xmlns="" id="{00000000-0008-0000-0600-00003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Line 432">
            <a:extLst>
              <a:ext uri="{FF2B5EF4-FFF2-40B4-BE49-F238E27FC236}">
                <a16:creationId xmlns:a16="http://schemas.microsoft.com/office/drawing/2014/main" xmlns="" id="{00000000-0008-0000-0600-00003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0" name="Group 433">
          <a:extLst>
            <a:ext uri="{FF2B5EF4-FFF2-40B4-BE49-F238E27FC236}">
              <a16:creationId xmlns:a16="http://schemas.microsoft.com/office/drawing/2014/main" xmlns="" id="{00000000-0008-0000-0600-00003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1" name="Line 434">
            <a:extLst>
              <a:ext uri="{FF2B5EF4-FFF2-40B4-BE49-F238E27FC236}">
                <a16:creationId xmlns:a16="http://schemas.microsoft.com/office/drawing/2014/main" xmlns="" id="{00000000-0008-0000-0600-00003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" name="Line 435">
            <a:extLst>
              <a:ext uri="{FF2B5EF4-FFF2-40B4-BE49-F238E27FC236}">
                <a16:creationId xmlns:a16="http://schemas.microsoft.com/office/drawing/2014/main" xmlns="" id="{00000000-0008-0000-0600-00003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Line 436">
            <a:extLst>
              <a:ext uri="{FF2B5EF4-FFF2-40B4-BE49-F238E27FC236}">
                <a16:creationId xmlns:a16="http://schemas.microsoft.com/office/drawing/2014/main" xmlns="" id="{00000000-0008-0000-0600-00003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4" name="Group 437">
          <a:extLst>
            <a:ext uri="{FF2B5EF4-FFF2-40B4-BE49-F238E27FC236}">
              <a16:creationId xmlns:a16="http://schemas.microsoft.com/office/drawing/2014/main" xmlns="" id="{00000000-0008-0000-0600-00003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5" name="Line 438">
            <a:extLst>
              <a:ext uri="{FF2B5EF4-FFF2-40B4-BE49-F238E27FC236}">
                <a16:creationId xmlns:a16="http://schemas.microsoft.com/office/drawing/2014/main" xmlns="" id="{00000000-0008-0000-0600-00003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" name="Line 439">
            <a:extLst>
              <a:ext uri="{FF2B5EF4-FFF2-40B4-BE49-F238E27FC236}">
                <a16:creationId xmlns:a16="http://schemas.microsoft.com/office/drawing/2014/main" xmlns="" id="{00000000-0008-0000-0600-00003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" name="Line 440">
            <a:extLst>
              <a:ext uri="{FF2B5EF4-FFF2-40B4-BE49-F238E27FC236}">
                <a16:creationId xmlns:a16="http://schemas.microsoft.com/office/drawing/2014/main" xmlns="" id="{00000000-0008-0000-0600-00003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8" name="Group 441">
          <a:extLst>
            <a:ext uri="{FF2B5EF4-FFF2-40B4-BE49-F238E27FC236}">
              <a16:creationId xmlns:a16="http://schemas.microsoft.com/office/drawing/2014/main" xmlns="" id="{00000000-0008-0000-0600-00003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9" name="Line 442">
            <a:extLst>
              <a:ext uri="{FF2B5EF4-FFF2-40B4-BE49-F238E27FC236}">
                <a16:creationId xmlns:a16="http://schemas.microsoft.com/office/drawing/2014/main" xmlns="" id="{00000000-0008-0000-0600-00003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" name="Line 443">
            <a:extLst>
              <a:ext uri="{FF2B5EF4-FFF2-40B4-BE49-F238E27FC236}">
                <a16:creationId xmlns:a16="http://schemas.microsoft.com/office/drawing/2014/main" xmlns="" id="{00000000-0008-0000-0600-00003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Line 444">
            <a:extLst>
              <a:ext uri="{FF2B5EF4-FFF2-40B4-BE49-F238E27FC236}">
                <a16:creationId xmlns:a16="http://schemas.microsoft.com/office/drawing/2014/main" xmlns="" id="{00000000-0008-0000-0600-00003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2" name="Group 445">
          <a:extLst>
            <a:ext uri="{FF2B5EF4-FFF2-40B4-BE49-F238E27FC236}">
              <a16:creationId xmlns:a16="http://schemas.microsoft.com/office/drawing/2014/main" xmlns="" id="{00000000-0008-0000-0600-00003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3" name="Line 446">
            <a:extLst>
              <a:ext uri="{FF2B5EF4-FFF2-40B4-BE49-F238E27FC236}">
                <a16:creationId xmlns:a16="http://schemas.microsoft.com/office/drawing/2014/main" xmlns="" id="{00000000-0008-0000-0600-00003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Line 447">
            <a:extLst>
              <a:ext uri="{FF2B5EF4-FFF2-40B4-BE49-F238E27FC236}">
                <a16:creationId xmlns:a16="http://schemas.microsoft.com/office/drawing/2014/main" xmlns="" id="{00000000-0008-0000-0600-00004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" name="Line 448">
            <a:extLst>
              <a:ext uri="{FF2B5EF4-FFF2-40B4-BE49-F238E27FC236}">
                <a16:creationId xmlns:a16="http://schemas.microsoft.com/office/drawing/2014/main" xmlns="" id="{00000000-0008-0000-0600-00004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6" name="Group 449">
          <a:extLst>
            <a:ext uri="{FF2B5EF4-FFF2-40B4-BE49-F238E27FC236}">
              <a16:creationId xmlns:a16="http://schemas.microsoft.com/office/drawing/2014/main" xmlns="" id="{00000000-0008-0000-0600-00004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7" name="Line 450">
            <a:extLst>
              <a:ext uri="{FF2B5EF4-FFF2-40B4-BE49-F238E27FC236}">
                <a16:creationId xmlns:a16="http://schemas.microsoft.com/office/drawing/2014/main" xmlns="" id="{00000000-0008-0000-0600-00004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" name="Line 451">
            <a:extLst>
              <a:ext uri="{FF2B5EF4-FFF2-40B4-BE49-F238E27FC236}">
                <a16:creationId xmlns:a16="http://schemas.microsoft.com/office/drawing/2014/main" xmlns="" id="{00000000-0008-0000-0600-00004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" name="Line 452">
            <a:extLst>
              <a:ext uri="{FF2B5EF4-FFF2-40B4-BE49-F238E27FC236}">
                <a16:creationId xmlns:a16="http://schemas.microsoft.com/office/drawing/2014/main" xmlns="" id="{00000000-0008-0000-0600-00004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0" name="Group 453">
          <a:extLst>
            <a:ext uri="{FF2B5EF4-FFF2-40B4-BE49-F238E27FC236}">
              <a16:creationId xmlns:a16="http://schemas.microsoft.com/office/drawing/2014/main" xmlns="" id="{00000000-0008-0000-0600-00004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1" name="Line 454">
            <a:extLst>
              <a:ext uri="{FF2B5EF4-FFF2-40B4-BE49-F238E27FC236}">
                <a16:creationId xmlns:a16="http://schemas.microsoft.com/office/drawing/2014/main" xmlns="" id="{00000000-0008-0000-0600-00004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" name="Line 455">
            <a:extLst>
              <a:ext uri="{FF2B5EF4-FFF2-40B4-BE49-F238E27FC236}">
                <a16:creationId xmlns:a16="http://schemas.microsoft.com/office/drawing/2014/main" xmlns="" id="{00000000-0008-0000-0600-00004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" name="Line 456">
            <a:extLst>
              <a:ext uri="{FF2B5EF4-FFF2-40B4-BE49-F238E27FC236}">
                <a16:creationId xmlns:a16="http://schemas.microsoft.com/office/drawing/2014/main" xmlns="" id="{00000000-0008-0000-0600-00004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4" name="Group 457">
          <a:extLst>
            <a:ext uri="{FF2B5EF4-FFF2-40B4-BE49-F238E27FC236}">
              <a16:creationId xmlns:a16="http://schemas.microsoft.com/office/drawing/2014/main" xmlns="" id="{00000000-0008-0000-0600-00004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5" name="Line 458">
            <a:extLst>
              <a:ext uri="{FF2B5EF4-FFF2-40B4-BE49-F238E27FC236}">
                <a16:creationId xmlns:a16="http://schemas.microsoft.com/office/drawing/2014/main" xmlns="" id="{00000000-0008-0000-0600-00004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" name="Line 459">
            <a:extLst>
              <a:ext uri="{FF2B5EF4-FFF2-40B4-BE49-F238E27FC236}">
                <a16:creationId xmlns:a16="http://schemas.microsoft.com/office/drawing/2014/main" xmlns="" id="{00000000-0008-0000-0600-00004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" name="Line 460">
            <a:extLst>
              <a:ext uri="{FF2B5EF4-FFF2-40B4-BE49-F238E27FC236}">
                <a16:creationId xmlns:a16="http://schemas.microsoft.com/office/drawing/2014/main" xmlns="" id="{00000000-0008-0000-0600-00004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8" name="Group 461">
          <a:extLst>
            <a:ext uri="{FF2B5EF4-FFF2-40B4-BE49-F238E27FC236}">
              <a16:creationId xmlns:a16="http://schemas.microsoft.com/office/drawing/2014/main" xmlns="" id="{00000000-0008-0000-0600-00004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9" name="Line 462">
            <a:extLst>
              <a:ext uri="{FF2B5EF4-FFF2-40B4-BE49-F238E27FC236}">
                <a16:creationId xmlns:a16="http://schemas.microsoft.com/office/drawing/2014/main" xmlns="" id="{00000000-0008-0000-0600-00004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" name="Line 463">
            <a:extLst>
              <a:ext uri="{FF2B5EF4-FFF2-40B4-BE49-F238E27FC236}">
                <a16:creationId xmlns:a16="http://schemas.microsoft.com/office/drawing/2014/main" xmlns="" id="{00000000-0008-0000-0600-00005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" name="Line 464">
            <a:extLst>
              <a:ext uri="{FF2B5EF4-FFF2-40B4-BE49-F238E27FC236}">
                <a16:creationId xmlns:a16="http://schemas.microsoft.com/office/drawing/2014/main" xmlns="" id="{00000000-0008-0000-0600-00005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2" name="Group 465">
          <a:extLst>
            <a:ext uri="{FF2B5EF4-FFF2-40B4-BE49-F238E27FC236}">
              <a16:creationId xmlns:a16="http://schemas.microsoft.com/office/drawing/2014/main" xmlns="" id="{00000000-0008-0000-0600-00005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3" name="Line 466">
            <a:extLst>
              <a:ext uri="{FF2B5EF4-FFF2-40B4-BE49-F238E27FC236}">
                <a16:creationId xmlns:a16="http://schemas.microsoft.com/office/drawing/2014/main" xmlns="" id="{00000000-0008-0000-0600-00005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" name="Line 467">
            <a:extLst>
              <a:ext uri="{FF2B5EF4-FFF2-40B4-BE49-F238E27FC236}">
                <a16:creationId xmlns:a16="http://schemas.microsoft.com/office/drawing/2014/main" xmlns="" id="{00000000-0008-0000-0600-00005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" name="Line 468">
            <a:extLst>
              <a:ext uri="{FF2B5EF4-FFF2-40B4-BE49-F238E27FC236}">
                <a16:creationId xmlns:a16="http://schemas.microsoft.com/office/drawing/2014/main" xmlns="" id="{00000000-0008-0000-0600-00005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6" name="Group 469">
          <a:extLst>
            <a:ext uri="{FF2B5EF4-FFF2-40B4-BE49-F238E27FC236}">
              <a16:creationId xmlns:a16="http://schemas.microsoft.com/office/drawing/2014/main" xmlns="" id="{00000000-0008-0000-0600-00005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7" name="Line 470">
            <a:extLst>
              <a:ext uri="{FF2B5EF4-FFF2-40B4-BE49-F238E27FC236}">
                <a16:creationId xmlns:a16="http://schemas.microsoft.com/office/drawing/2014/main" xmlns="" id="{00000000-0008-0000-0600-00005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" name="Line 471">
            <a:extLst>
              <a:ext uri="{FF2B5EF4-FFF2-40B4-BE49-F238E27FC236}">
                <a16:creationId xmlns:a16="http://schemas.microsoft.com/office/drawing/2014/main" xmlns="" id="{00000000-0008-0000-0600-00005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" name="Line 472">
            <a:extLst>
              <a:ext uri="{FF2B5EF4-FFF2-40B4-BE49-F238E27FC236}">
                <a16:creationId xmlns:a16="http://schemas.microsoft.com/office/drawing/2014/main" xmlns="" id="{00000000-0008-0000-0600-00005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0" name="Group 473">
          <a:extLst>
            <a:ext uri="{FF2B5EF4-FFF2-40B4-BE49-F238E27FC236}">
              <a16:creationId xmlns:a16="http://schemas.microsoft.com/office/drawing/2014/main" xmlns="" id="{00000000-0008-0000-0600-00005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1" name="Line 474">
            <a:extLst>
              <a:ext uri="{FF2B5EF4-FFF2-40B4-BE49-F238E27FC236}">
                <a16:creationId xmlns:a16="http://schemas.microsoft.com/office/drawing/2014/main" xmlns="" id="{00000000-0008-0000-0600-00005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" name="Line 475">
            <a:extLst>
              <a:ext uri="{FF2B5EF4-FFF2-40B4-BE49-F238E27FC236}">
                <a16:creationId xmlns:a16="http://schemas.microsoft.com/office/drawing/2014/main" xmlns="" id="{00000000-0008-0000-0600-00005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" name="Line 476">
            <a:extLst>
              <a:ext uri="{FF2B5EF4-FFF2-40B4-BE49-F238E27FC236}">
                <a16:creationId xmlns:a16="http://schemas.microsoft.com/office/drawing/2014/main" xmlns="" id="{00000000-0008-0000-0600-00005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4" name="Group 477">
          <a:extLst>
            <a:ext uri="{FF2B5EF4-FFF2-40B4-BE49-F238E27FC236}">
              <a16:creationId xmlns:a16="http://schemas.microsoft.com/office/drawing/2014/main" xmlns="" id="{00000000-0008-0000-0600-00005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5" name="Line 478">
            <a:extLst>
              <a:ext uri="{FF2B5EF4-FFF2-40B4-BE49-F238E27FC236}">
                <a16:creationId xmlns:a16="http://schemas.microsoft.com/office/drawing/2014/main" xmlns="" id="{00000000-0008-0000-0600-00005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" name="Line 479">
            <a:extLst>
              <a:ext uri="{FF2B5EF4-FFF2-40B4-BE49-F238E27FC236}">
                <a16:creationId xmlns:a16="http://schemas.microsoft.com/office/drawing/2014/main" xmlns="" id="{00000000-0008-0000-0600-00006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" name="Line 480">
            <a:extLst>
              <a:ext uri="{FF2B5EF4-FFF2-40B4-BE49-F238E27FC236}">
                <a16:creationId xmlns:a16="http://schemas.microsoft.com/office/drawing/2014/main" xmlns="" id="{00000000-0008-0000-0600-00006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8" name="Group 481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9" name="Line 482">
            <a:extLst>
              <a:ext uri="{FF2B5EF4-FFF2-40B4-BE49-F238E27FC236}">
                <a16:creationId xmlns:a16="http://schemas.microsoft.com/office/drawing/2014/main" xmlns="" id="{00000000-0008-0000-0600-00006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" name="Line 483">
            <a:extLst>
              <a:ext uri="{FF2B5EF4-FFF2-40B4-BE49-F238E27FC236}">
                <a16:creationId xmlns:a16="http://schemas.microsoft.com/office/drawing/2014/main" xmlns="" id="{00000000-0008-0000-0600-00006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" name="Line 484">
            <a:extLst>
              <a:ext uri="{FF2B5EF4-FFF2-40B4-BE49-F238E27FC236}">
                <a16:creationId xmlns:a16="http://schemas.microsoft.com/office/drawing/2014/main" xmlns="" id="{00000000-0008-0000-0600-00006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2" name="Group 485">
          <a:extLst>
            <a:ext uri="{FF2B5EF4-FFF2-40B4-BE49-F238E27FC236}">
              <a16:creationId xmlns:a16="http://schemas.microsoft.com/office/drawing/2014/main" xmlns="" id="{00000000-0008-0000-0600-00006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3" name="Line 486">
            <a:extLst>
              <a:ext uri="{FF2B5EF4-FFF2-40B4-BE49-F238E27FC236}">
                <a16:creationId xmlns:a16="http://schemas.microsoft.com/office/drawing/2014/main" xmlns="" id="{00000000-0008-0000-0600-00006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" name="Line 487">
            <a:extLst>
              <a:ext uri="{FF2B5EF4-FFF2-40B4-BE49-F238E27FC236}">
                <a16:creationId xmlns:a16="http://schemas.microsoft.com/office/drawing/2014/main" xmlns="" id="{00000000-0008-0000-0600-00006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" name="Line 488">
            <a:extLst>
              <a:ext uri="{FF2B5EF4-FFF2-40B4-BE49-F238E27FC236}">
                <a16:creationId xmlns:a16="http://schemas.microsoft.com/office/drawing/2014/main" xmlns="" id="{00000000-0008-0000-0600-00006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6" name="Group 489">
          <a:extLst>
            <a:ext uri="{FF2B5EF4-FFF2-40B4-BE49-F238E27FC236}">
              <a16:creationId xmlns:a16="http://schemas.microsoft.com/office/drawing/2014/main" xmlns="" id="{00000000-0008-0000-0600-00006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7" name="Line 490">
            <a:extLst>
              <a:ext uri="{FF2B5EF4-FFF2-40B4-BE49-F238E27FC236}">
                <a16:creationId xmlns:a16="http://schemas.microsoft.com/office/drawing/2014/main" xmlns="" id="{00000000-0008-0000-0600-00006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" name="Line 491">
            <a:extLst>
              <a:ext uri="{FF2B5EF4-FFF2-40B4-BE49-F238E27FC236}">
                <a16:creationId xmlns:a16="http://schemas.microsoft.com/office/drawing/2014/main" xmlns="" id="{00000000-0008-0000-0600-00006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" name="Line 492">
            <a:extLst>
              <a:ext uri="{FF2B5EF4-FFF2-40B4-BE49-F238E27FC236}">
                <a16:creationId xmlns:a16="http://schemas.microsoft.com/office/drawing/2014/main" xmlns="" id="{00000000-0008-0000-0600-00006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0" name="Group 493">
          <a:extLst>
            <a:ext uri="{FF2B5EF4-FFF2-40B4-BE49-F238E27FC236}">
              <a16:creationId xmlns:a16="http://schemas.microsoft.com/office/drawing/2014/main" xmlns="" id="{00000000-0008-0000-0600-00006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1" name="Line 494">
            <a:extLst>
              <a:ext uri="{FF2B5EF4-FFF2-40B4-BE49-F238E27FC236}">
                <a16:creationId xmlns:a16="http://schemas.microsoft.com/office/drawing/2014/main" xmlns="" id="{00000000-0008-0000-0600-00006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" name="Line 495">
            <a:extLst>
              <a:ext uri="{FF2B5EF4-FFF2-40B4-BE49-F238E27FC236}">
                <a16:creationId xmlns:a16="http://schemas.microsoft.com/office/drawing/2014/main" xmlns="" id="{00000000-0008-0000-0600-00007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" name="Line 496">
            <a:extLst>
              <a:ext uri="{FF2B5EF4-FFF2-40B4-BE49-F238E27FC236}">
                <a16:creationId xmlns:a16="http://schemas.microsoft.com/office/drawing/2014/main" xmlns="" id="{00000000-0008-0000-0600-00007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4" name="Group 497">
          <a:extLst>
            <a:ext uri="{FF2B5EF4-FFF2-40B4-BE49-F238E27FC236}">
              <a16:creationId xmlns:a16="http://schemas.microsoft.com/office/drawing/2014/main" xmlns="" id="{00000000-0008-0000-0600-00007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5" name="Line 498">
            <a:extLst>
              <a:ext uri="{FF2B5EF4-FFF2-40B4-BE49-F238E27FC236}">
                <a16:creationId xmlns:a16="http://schemas.microsoft.com/office/drawing/2014/main" xmlns="" id="{00000000-0008-0000-0600-00007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" name="Line 499">
            <a:extLst>
              <a:ext uri="{FF2B5EF4-FFF2-40B4-BE49-F238E27FC236}">
                <a16:creationId xmlns:a16="http://schemas.microsoft.com/office/drawing/2014/main" xmlns="" id="{00000000-0008-0000-0600-00007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" name="Line 500">
            <a:extLst>
              <a:ext uri="{FF2B5EF4-FFF2-40B4-BE49-F238E27FC236}">
                <a16:creationId xmlns:a16="http://schemas.microsoft.com/office/drawing/2014/main" xmlns="" id="{00000000-0008-0000-0600-00007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8" name="Group 501">
          <a:extLst>
            <a:ext uri="{FF2B5EF4-FFF2-40B4-BE49-F238E27FC236}">
              <a16:creationId xmlns:a16="http://schemas.microsoft.com/office/drawing/2014/main" xmlns="" id="{00000000-0008-0000-0600-00007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9" name="Line 502">
            <a:extLst>
              <a:ext uri="{FF2B5EF4-FFF2-40B4-BE49-F238E27FC236}">
                <a16:creationId xmlns:a16="http://schemas.microsoft.com/office/drawing/2014/main" xmlns="" id="{00000000-0008-0000-0600-00007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" name="Line 503">
            <a:extLst>
              <a:ext uri="{FF2B5EF4-FFF2-40B4-BE49-F238E27FC236}">
                <a16:creationId xmlns:a16="http://schemas.microsoft.com/office/drawing/2014/main" xmlns="" id="{00000000-0008-0000-0600-00007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" name="Line 504">
            <a:extLst>
              <a:ext uri="{FF2B5EF4-FFF2-40B4-BE49-F238E27FC236}">
                <a16:creationId xmlns:a16="http://schemas.microsoft.com/office/drawing/2014/main" xmlns="" id="{00000000-0008-0000-0600-00007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2" name="Group 505">
          <a:extLst>
            <a:ext uri="{FF2B5EF4-FFF2-40B4-BE49-F238E27FC236}">
              <a16:creationId xmlns:a16="http://schemas.microsoft.com/office/drawing/2014/main" xmlns="" id="{00000000-0008-0000-0600-00007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3" name="Line 506">
            <a:extLst>
              <a:ext uri="{FF2B5EF4-FFF2-40B4-BE49-F238E27FC236}">
                <a16:creationId xmlns:a16="http://schemas.microsoft.com/office/drawing/2014/main" xmlns="" id="{00000000-0008-0000-0600-00007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" name="Line 507">
            <a:extLst>
              <a:ext uri="{FF2B5EF4-FFF2-40B4-BE49-F238E27FC236}">
                <a16:creationId xmlns:a16="http://schemas.microsoft.com/office/drawing/2014/main" xmlns="" id="{00000000-0008-0000-0600-00007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" name="Line 508">
            <a:extLst>
              <a:ext uri="{FF2B5EF4-FFF2-40B4-BE49-F238E27FC236}">
                <a16:creationId xmlns:a16="http://schemas.microsoft.com/office/drawing/2014/main" xmlns="" id="{00000000-0008-0000-0600-00007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6" name="Group 509">
          <a:extLst>
            <a:ext uri="{FF2B5EF4-FFF2-40B4-BE49-F238E27FC236}">
              <a16:creationId xmlns:a16="http://schemas.microsoft.com/office/drawing/2014/main" xmlns="" id="{00000000-0008-0000-0600-00007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7" name="Line 510">
            <a:extLst>
              <a:ext uri="{FF2B5EF4-FFF2-40B4-BE49-F238E27FC236}">
                <a16:creationId xmlns:a16="http://schemas.microsoft.com/office/drawing/2014/main" xmlns="" id="{00000000-0008-0000-0600-00007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" name="Line 511">
            <a:extLst>
              <a:ext uri="{FF2B5EF4-FFF2-40B4-BE49-F238E27FC236}">
                <a16:creationId xmlns:a16="http://schemas.microsoft.com/office/drawing/2014/main" xmlns="" id="{00000000-0008-0000-0600-00008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" name="Line 512">
            <a:extLst>
              <a:ext uri="{FF2B5EF4-FFF2-40B4-BE49-F238E27FC236}">
                <a16:creationId xmlns:a16="http://schemas.microsoft.com/office/drawing/2014/main" xmlns="" id="{00000000-0008-0000-0600-00008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0" name="Group 513">
          <a:extLst>
            <a:ext uri="{FF2B5EF4-FFF2-40B4-BE49-F238E27FC236}">
              <a16:creationId xmlns:a16="http://schemas.microsoft.com/office/drawing/2014/main" xmlns="" id="{00000000-0008-0000-0600-00008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1" name="Line 514">
            <a:extLst>
              <a:ext uri="{FF2B5EF4-FFF2-40B4-BE49-F238E27FC236}">
                <a16:creationId xmlns:a16="http://schemas.microsoft.com/office/drawing/2014/main" xmlns="" id="{00000000-0008-0000-0600-00008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" name="Line 515">
            <a:extLst>
              <a:ext uri="{FF2B5EF4-FFF2-40B4-BE49-F238E27FC236}">
                <a16:creationId xmlns:a16="http://schemas.microsoft.com/office/drawing/2014/main" xmlns="" id="{00000000-0008-0000-0600-00008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" name="Line 516">
            <a:extLst>
              <a:ext uri="{FF2B5EF4-FFF2-40B4-BE49-F238E27FC236}">
                <a16:creationId xmlns:a16="http://schemas.microsoft.com/office/drawing/2014/main" xmlns="" id="{00000000-0008-0000-0600-00008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4" name="Group 517">
          <a:extLst>
            <a:ext uri="{FF2B5EF4-FFF2-40B4-BE49-F238E27FC236}">
              <a16:creationId xmlns:a16="http://schemas.microsoft.com/office/drawing/2014/main" xmlns="" id="{00000000-0008-0000-0600-00008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5" name="Line 518">
            <a:extLst>
              <a:ext uri="{FF2B5EF4-FFF2-40B4-BE49-F238E27FC236}">
                <a16:creationId xmlns:a16="http://schemas.microsoft.com/office/drawing/2014/main" xmlns="" id="{00000000-0008-0000-0600-00008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" name="Line 519">
            <a:extLst>
              <a:ext uri="{FF2B5EF4-FFF2-40B4-BE49-F238E27FC236}">
                <a16:creationId xmlns:a16="http://schemas.microsoft.com/office/drawing/2014/main" xmlns="" id="{00000000-0008-0000-0600-00008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" name="Line 520">
            <a:extLst>
              <a:ext uri="{FF2B5EF4-FFF2-40B4-BE49-F238E27FC236}">
                <a16:creationId xmlns:a16="http://schemas.microsoft.com/office/drawing/2014/main" xmlns="" id="{00000000-0008-0000-0600-00008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8" name="Group 521">
          <a:extLst>
            <a:ext uri="{FF2B5EF4-FFF2-40B4-BE49-F238E27FC236}">
              <a16:creationId xmlns:a16="http://schemas.microsoft.com/office/drawing/2014/main" xmlns="" id="{00000000-0008-0000-0600-00008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9" name="Line 522">
            <a:extLst>
              <a:ext uri="{FF2B5EF4-FFF2-40B4-BE49-F238E27FC236}">
                <a16:creationId xmlns:a16="http://schemas.microsoft.com/office/drawing/2014/main" xmlns="" id="{00000000-0008-0000-0600-00008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" name="Line 523">
            <a:extLst>
              <a:ext uri="{FF2B5EF4-FFF2-40B4-BE49-F238E27FC236}">
                <a16:creationId xmlns:a16="http://schemas.microsoft.com/office/drawing/2014/main" xmlns="" id="{00000000-0008-0000-0600-00008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" name="Line 524">
            <a:extLst>
              <a:ext uri="{FF2B5EF4-FFF2-40B4-BE49-F238E27FC236}">
                <a16:creationId xmlns:a16="http://schemas.microsoft.com/office/drawing/2014/main" xmlns="" id="{00000000-0008-0000-0600-00008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2" name="Group 525">
          <a:extLst>
            <a:ext uri="{FF2B5EF4-FFF2-40B4-BE49-F238E27FC236}">
              <a16:creationId xmlns:a16="http://schemas.microsoft.com/office/drawing/2014/main" xmlns="" id="{00000000-0008-0000-0600-00008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43" name="Line 526">
            <a:extLst>
              <a:ext uri="{FF2B5EF4-FFF2-40B4-BE49-F238E27FC236}">
                <a16:creationId xmlns:a16="http://schemas.microsoft.com/office/drawing/2014/main" xmlns="" id="{00000000-0008-0000-0600-00008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" name="Line 527">
            <a:extLst>
              <a:ext uri="{FF2B5EF4-FFF2-40B4-BE49-F238E27FC236}">
                <a16:creationId xmlns:a16="http://schemas.microsoft.com/office/drawing/2014/main" xmlns="" id="{00000000-0008-0000-0600-00009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" name="Line 528">
            <a:extLst>
              <a:ext uri="{FF2B5EF4-FFF2-40B4-BE49-F238E27FC236}">
                <a16:creationId xmlns:a16="http://schemas.microsoft.com/office/drawing/2014/main" xmlns="" id="{00000000-0008-0000-0600-00009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6" name="Group 529">
          <a:extLst>
            <a:ext uri="{FF2B5EF4-FFF2-40B4-BE49-F238E27FC236}">
              <a16:creationId xmlns:a16="http://schemas.microsoft.com/office/drawing/2014/main" xmlns="" id="{00000000-0008-0000-0600-00009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47" name="Line 530">
            <a:extLst>
              <a:ext uri="{FF2B5EF4-FFF2-40B4-BE49-F238E27FC236}">
                <a16:creationId xmlns:a16="http://schemas.microsoft.com/office/drawing/2014/main" xmlns="" id="{00000000-0008-0000-0600-00009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" name="Line 531">
            <a:extLst>
              <a:ext uri="{FF2B5EF4-FFF2-40B4-BE49-F238E27FC236}">
                <a16:creationId xmlns:a16="http://schemas.microsoft.com/office/drawing/2014/main" xmlns="" id="{00000000-0008-0000-0600-00009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" name="Line 532">
            <a:extLst>
              <a:ext uri="{FF2B5EF4-FFF2-40B4-BE49-F238E27FC236}">
                <a16:creationId xmlns:a16="http://schemas.microsoft.com/office/drawing/2014/main" xmlns="" id="{00000000-0008-0000-0600-00009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50" name="Group 533">
          <a:extLst>
            <a:ext uri="{FF2B5EF4-FFF2-40B4-BE49-F238E27FC236}">
              <a16:creationId xmlns:a16="http://schemas.microsoft.com/office/drawing/2014/main" xmlns="" id="{00000000-0008-0000-0600-00009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51" name="Line 534">
            <a:extLst>
              <a:ext uri="{FF2B5EF4-FFF2-40B4-BE49-F238E27FC236}">
                <a16:creationId xmlns:a16="http://schemas.microsoft.com/office/drawing/2014/main" xmlns="" id="{00000000-0008-0000-0600-00009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" name="Line 535">
            <a:extLst>
              <a:ext uri="{FF2B5EF4-FFF2-40B4-BE49-F238E27FC236}">
                <a16:creationId xmlns:a16="http://schemas.microsoft.com/office/drawing/2014/main" xmlns="" id="{00000000-0008-0000-0600-00009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" name="Line 536">
            <a:extLst>
              <a:ext uri="{FF2B5EF4-FFF2-40B4-BE49-F238E27FC236}">
                <a16:creationId xmlns:a16="http://schemas.microsoft.com/office/drawing/2014/main" xmlns="" id="{00000000-0008-0000-0600-00009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54" name="Group 537">
          <a:extLst>
            <a:ext uri="{FF2B5EF4-FFF2-40B4-BE49-F238E27FC236}">
              <a16:creationId xmlns:a16="http://schemas.microsoft.com/office/drawing/2014/main" xmlns="" id="{00000000-0008-0000-0600-00009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55" name="Line 538">
            <a:extLst>
              <a:ext uri="{FF2B5EF4-FFF2-40B4-BE49-F238E27FC236}">
                <a16:creationId xmlns:a16="http://schemas.microsoft.com/office/drawing/2014/main" xmlns="" id="{00000000-0008-0000-0600-00009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" name="Line 539">
            <a:extLst>
              <a:ext uri="{FF2B5EF4-FFF2-40B4-BE49-F238E27FC236}">
                <a16:creationId xmlns:a16="http://schemas.microsoft.com/office/drawing/2014/main" xmlns="" id="{00000000-0008-0000-0600-00009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" name="Line 540">
            <a:extLst>
              <a:ext uri="{FF2B5EF4-FFF2-40B4-BE49-F238E27FC236}">
                <a16:creationId xmlns:a16="http://schemas.microsoft.com/office/drawing/2014/main" xmlns="" id="{00000000-0008-0000-0600-00009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58" name="Group 541">
          <a:extLst>
            <a:ext uri="{FF2B5EF4-FFF2-40B4-BE49-F238E27FC236}">
              <a16:creationId xmlns:a16="http://schemas.microsoft.com/office/drawing/2014/main" xmlns="" id="{00000000-0008-0000-0600-00009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59" name="Line 542">
            <a:extLst>
              <a:ext uri="{FF2B5EF4-FFF2-40B4-BE49-F238E27FC236}">
                <a16:creationId xmlns:a16="http://schemas.microsoft.com/office/drawing/2014/main" xmlns="" id="{00000000-0008-0000-0600-00009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" name="Line 543">
            <a:extLst>
              <a:ext uri="{FF2B5EF4-FFF2-40B4-BE49-F238E27FC236}">
                <a16:creationId xmlns:a16="http://schemas.microsoft.com/office/drawing/2014/main" xmlns="" id="{00000000-0008-0000-0600-0000A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" name="Line 544">
            <a:extLst>
              <a:ext uri="{FF2B5EF4-FFF2-40B4-BE49-F238E27FC236}">
                <a16:creationId xmlns:a16="http://schemas.microsoft.com/office/drawing/2014/main" xmlns="" id="{00000000-0008-0000-0600-0000A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62" name="Group 545">
          <a:extLst>
            <a:ext uri="{FF2B5EF4-FFF2-40B4-BE49-F238E27FC236}">
              <a16:creationId xmlns:a16="http://schemas.microsoft.com/office/drawing/2014/main" xmlns="" id="{00000000-0008-0000-0600-0000A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63" name="Line 546">
            <a:extLst>
              <a:ext uri="{FF2B5EF4-FFF2-40B4-BE49-F238E27FC236}">
                <a16:creationId xmlns:a16="http://schemas.microsoft.com/office/drawing/2014/main" xmlns="" id="{00000000-0008-0000-0600-0000A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" name="Line 547">
            <a:extLst>
              <a:ext uri="{FF2B5EF4-FFF2-40B4-BE49-F238E27FC236}">
                <a16:creationId xmlns:a16="http://schemas.microsoft.com/office/drawing/2014/main" xmlns="" id="{00000000-0008-0000-0600-0000A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" name="Line 548">
            <a:extLst>
              <a:ext uri="{FF2B5EF4-FFF2-40B4-BE49-F238E27FC236}">
                <a16:creationId xmlns:a16="http://schemas.microsoft.com/office/drawing/2014/main" xmlns="" id="{00000000-0008-0000-0600-0000A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66" name="Group 549">
          <a:extLst>
            <a:ext uri="{FF2B5EF4-FFF2-40B4-BE49-F238E27FC236}">
              <a16:creationId xmlns:a16="http://schemas.microsoft.com/office/drawing/2014/main" xmlns="" id="{00000000-0008-0000-0600-0000A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67" name="Line 550">
            <a:extLst>
              <a:ext uri="{FF2B5EF4-FFF2-40B4-BE49-F238E27FC236}">
                <a16:creationId xmlns:a16="http://schemas.microsoft.com/office/drawing/2014/main" xmlns="" id="{00000000-0008-0000-0600-0000A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" name="Line 551">
            <a:extLst>
              <a:ext uri="{FF2B5EF4-FFF2-40B4-BE49-F238E27FC236}">
                <a16:creationId xmlns:a16="http://schemas.microsoft.com/office/drawing/2014/main" xmlns="" id="{00000000-0008-0000-0600-0000A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" name="Line 552">
            <a:extLst>
              <a:ext uri="{FF2B5EF4-FFF2-40B4-BE49-F238E27FC236}">
                <a16:creationId xmlns:a16="http://schemas.microsoft.com/office/drawing/2014/main" xmlns="" id="{00000000-0008-0000-0600-0000A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70" name="Group 553">
          <a:extLst>
            <a:ext uri="{FF2B5EF4-FFF2-40B4-BE49-F238E27FC236}">
              <a16:creationId xmlns:a16="http://schemas.microsoft.com/office/drawing/2014/main" xmlns="" id="{00000000-0008-0000-0600-0000A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71" name="Line 554">
            <a:extLst>
              <a:ext uri="{FF2B5EF4-FFF2-40B4-BE49-F238E27FC236}">
                <a16:creationId xmlns:a16="http://schemas.microsoft.com/office/drawing/2014/main" xmlns="" id="{00000000-0008-0000-0600-0000A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" name="Line 555">
            <a:extLst>
              <a:ext uri="{FF2B5EF4-FFF2-40B4-BE49-F238E27FC236}">
                <a16:creationId xmlns:a16="http://schemas.microsoft.com/office/drawing/2014/main" xmlns="" id="{00000000-0008-0000-0600-0000A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" name="Line 556">
            <a:extLst>
              <a:ext uri="{FF2B5EF4-FFF2-40B4-BE49-F238E27FC236}">
                <a16:creationId xmlns:a16="http://schemas.microsoft.com/office/drawing/2014/main" xmlns="" id="{00000000-0008-0000-0600-0000A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74" name="Group 557">
          <a:extLst>
            <a:ext uri="{FF2B5EF4-FFF2-40B4-BE49-F238E27FC236}">
              <a16:creationId xmlns:a16="http://schemas.microsoft.com/office/drawing/2014/main" xmlns="" id="{00000000-0008-0000-0600-0000A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75" name="Line 558">
            <a:extLst>
              <a:ext uri="{FF2B5EF4-FFF2-40B4-BE49-F238E27FC236}">
                <a16:creationId xmlns:a16="http://schemas.microsoft.com/office/drawing/2014/main" xmlns="" id="{00000000-0008-0000-0600-0000A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" name="Line 559">
            <a:extLst>
              <a:ext uri="{FF2B5EF4-FFF2-40B4-BE49-F238E27FC236}">
                <a16:creationId xmlns:a16="http://schemas.microsoft.com/office/drawing/2014/main" xmlns="" id="{00000000-0008-0000-0600-0000B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" name="Line 560">
            <a:extLst>
              <a:ext uri="{FF2B5EF4-FFF2-40B4-BE49-F238E27FC236}">
                <a16:creationId xmlns:a16="http://schemas.microsoft.com/office/drawing/2014/main" xmlns="" id="{00000000-0008-0000-0600-0000B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78" name="Group 561">
          <a:extLst>
            <a:ext uri="{FF2B5EF4-FFF2-40B4-BE49-F238E27FC236}">
              <a16:creationId xmlns:a16="http://schemas.microsoft.com/office/drawing/2014/main" xmlns="" id="{00000000-0008-0000-0600-0000B2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79" name="Line 562">
            <a:extLst>
              <a:ext uri="{FF2B5EF4-FFF2-40B4-BE49-F238E27FC236}">
                <a16:creationId xmlns:a16="http://schemas.microsoft.com/office/drawing/2014/main" xmlns="" id="{00000000-0008-0000-0600-0000B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" name="Line 563">
            <a:extLst>
              <a:ext uri="{FF2B5EF4-FFF2-40B4-BE49-F238E27FC236}">
                <a16:creationId xmlns:a16="http://schemas.microsoft.com/office/drawing/2014/main" xmlns="" id="{00000000-0008-0000-0600-0000B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" name="Line 564">
            <a:extLst>
              <a:ext uri="{FF2B5EF4-FFF2-40B4-BE49-F238E27FC236}">
                <a16:creationId xmlns:a16="http://schemas.microsoft.com/office/drawing/2014/main" xmlns="" id="{00000000-0008-0000-0600-0000B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82" name="Group 565">
          <a:extLst>
            <a:ext uri="{FF2B5EF4-FFF2-40B4-BE49-F238E27FC236}">
              <a16:creationId xmlns:a16="http://schemas.microsoft.com/office/drawing/2014/main" xmlns="" id="{00000000-0008-0000-0600-0000B6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83" name="Line 566">
            <a:extLst>
              <a:ext uri="{FF2B5EF4-FFF2-40B4-BE49-F238E27FC236}">
                <a16:creationId xmlns:a16="http://schemas.microsoft.com/office/drawing/2014/main" xmlns="" id="{00000000-0008-0000-0600-0000B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" name="Line 567">
            <a:extLst>
              <a:ext uri="{FF2B5EF4-FFF2-40B4-BE49-F238E27FC236}">
                <a16:creationId xmlns:a16="http://schemas.microsoft.com/office/drawing/2014/main" xmlns="" id="{00000000-0008-0000-0600-0000B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" name="Line 568">
            <a:extLst>
              <a:ext uri="{FF2B5EF4-FFF2-40B4-BE49-F238E27FC236}">
                <a16:creationId xmlns:a16="http://schemas.microsoft.com/office/drawing/2014/main" xmlns="" id="{00000000-0008-0000-0600-0000B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86" name="Group 569">
          <a:extLst>
            <a:ext uri="{FF2B5EF4-FFF2-40B4-BE49-F238E27FC236}">
              <a16:creationId xmlns:a16="http://schemas.microsoft.com/office/drawing/2014/main" xmlns="" id="{00000000-0008-0000-0600-0000BA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87" name="Line 570">
            <a:extLst>
              <a:ext uri="{FF2B5EF4-FFF2-40B4-BE49-F238E27FC236}">
                <a16:creationId xmlns:a16="http://schemas.microsoft.com/office/drawing/2014/main" xmlns="" id="{00000000-0008-0000-0600-0000B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" name="Line 571">
            <a:extLst>
              <a:ext uri="{FF2B5EF4-FFF2-40B4-BE49-F238E27FC236}">
                <a16:creationId xmlns:a16="http://schemas.microsoft.com/office/drawing/2014/main" xmlns="" id="{00000000-0008-0000-0600-0000B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" name="Line 572">
            <a:extLst>
              <a:ext uri="{FF2B5EF4-FFF2-40B4-BE49-F238E27FC236}">
                <a16:creationId xmlns:a16="http://schemas.microsoft.com/office/drawing/2014/main" xmlns="" id="{00000000-0008-0000-0600-0000B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90" name="Group 573">
          <a:extLst>
            <a:ext uri="{FF2B5EF4-FFF2-40B4-BE49-F238E27FC236}">
              <a16:creationId xmlns:a16="http://schemas.microsoft.com/office/drawing/2014/main" xmlns="" id="{00000000-0008-0000-0600-0000BE000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91" name="Line 574">
            <a:extLst>
              <a:ext uri="{FF2B5EF4-FFF2-40B4-BE49-F238E27FC236}">
                <a16:creationId xmlns:a16="http://schemas.microsoft.com/office/drawing/2014/main" xmlns="" id="{00000000-0008-0000-0600-0000B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" name="Line 575">
            <a:extLst>
              <a:ext uri="{FF2B5EF4-FFF2-40B4-BE49-F238E27FC236}">
                <a16:creationId xmlns:a16="http://schemas.microsoft.com/office/drawing/2014/main" xmlns="" id="{00000000-0008-0000-0600-0000C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" name="Line 576">
            <a:extLst>
              <a:ext uri="{FF2B5EF4-FFF2-40B4-BE49-F238E27FC236}">
                <a16:creationId xmlns:a16="http://schemas.microsoft.com/office/drawing/2014/main" xmlns="" id="{00000000-0008-0000-0600-0000C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194" name="Group 385">
          <a:extLst>
            <a:ext uri="{FF2B5EF4-FFF2-40B4-BE49-F238E27FC236}">
              <a16:creationId xmlns:a16="http://schemas.microsoft.com/office/drawing/2014/main" xmlns="" id="{00000000-0008-0000-0600-0000C2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195" name="Line 386">
            <a:extLst>
              <a:ext uri="{FF2B5EF4-FFF2-40B4-BE49-F238E27FC236}">
                <a16:creationId xmlns:a16="http://schemas.microsoft.com/office/drawing/2014/main" xmlns="" id="{00000000-0008-0000-0600-0000C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" name="Line 387">
            <a:extLst>
              <a:ext uri="{FF2B5EF4-FFF2-40B4-BE49-F238E27FC236}">
                <a16:creationId xmlns:a16="http://schemas.microsoft.com/office/drawing/2014/main" xmlns="" id="{00000000-0008-0000-0600-0000C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" name="Line 388">
            <a:extLst>
              <a:ext uri="{FF2B5EF4-FFF2-40B4-BE49-F238E27FC236}">
                <a16:creationId xmlns:a16="http://schemas.microsoft.com/office/drawing/2014/main" xmlns="" id="{00000000-0008-0000-0600-0000C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198" name="Group 389">
          <a:extLst>
            <a:ext uri="{FF2B5EF4-FFF2-40B4-BE49-F238E27FC236}">
              <a16:creationId xmlns:a16="http://schemas.microsoft.com/office/drawing/2014/main" xmlns="" id="{00000000-0008-0000-0600-0000C6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199" name="Line 390">
            <a:extLst>
              <a:ext uri="{FF2B5EF4-FFF2-40B4-BE49-F238E27FC236}">
                <a16:creationId xmlns:a16="http://schemas.microsoft.com/office/drawing/2014/main" xmlns="" id="{00000000-0008-0000-0600-0000C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" name="Line 391">
            <a:extLst>
              <a:ext uri="{FF2B5EF4-FFF2-40B4-BE49-F238E27FC236}">
                <a16:creationId xmlns:a16="http://schemas.microsoft.com/office/drawing/2014/main" xmlns="" id="{00000000-0008-0000-0600-0000C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" name="Line 392">
            <a:extLst>
              <a:ext uri="{FF2B5EF4-FFF2-40B4-BE49-F238E27FC236}">
                <a16:creationId xmlns:a16="http://schemas.microsoft.com/office/drawing/2014/main" xmlns="" id="{00000000-0008-0000-0600-0000C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02" name="Group 393">
          <a:extLst>
            <a:ext uri="{FF2B5EF4-FFF2-40B4-BE49-F238E27FC236}">
              <a16:creationId xmlns:a16="http://schemas.microsoft.com/office/drawing/2014/main" xmlns="" id="{00000000-0008-0000-0600-0000CA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03" name="Line 394">
            <a:extLst>
              <a:ext uri="{FF2B5EF4-FFF2-40B4-BE49-F238E27FC236}">
                <a16:creationId xmlns:a16="http://schemas.microsoft.com/office/drawing/2014/main" xmlns="" id="{00000000-0008-0000-0600-0000C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" name="Line 395">
            <a:extLst>
              <a:ext uri="{FF2B5EF4-FFF2-40B4-BE49-F238E27FC236}">
                <a16:creationId xmlns:a16="http://schemas.microsoft.com/office/drawing/2014/main" xmlns="" id="{00000000-0008-0000-0600-0000C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" name="Line 396">
            <a:extLst>
              <a:ext uri="{FF2B5EF4-FFF2-40B4-BE49-F238E27FC236}">
                <a16:creationId xmlns:a16="http://schemas.microsoft.com/office/drawing/2014/main" xmlns="" id="{00000000-0008-0000-0600-0000C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06" name="Group 397">
          <a:extLst>
            <a:ext uri="{FF2B5EF4-FFF2-40B4-BE49-F238E27FC236}">
              <a16:creationId xmlns:a16="http://schemas.microsoft.com/office/drawing/2014/main" xmlns="" id="{00000000-0008-0000-0600-0000CE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07" name="Line 398">
            <a:extLst>
              <a:ext uri="{FF2B5EF4-FFF2-40B4-BE49-F238E27FC236}">
                <a16:creationId xmlns:a16="http://schemas.microsoft.com/office/drawing/2014/main" xmlns="" id="{00000000-0008-0000-0600-0000C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" name="Line 399">
            <a:extLst>
              <a:ext uri="{FF2B5EF4-FFF2-40B4-BE49-F238E27FC236}">
                <a16:creationId xmlns:a16="http://schemas.microsoft.com/office/drawing/2014/main" xmlns="" id="{00000000-0008-0000-0600-0000D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" name="Line 400">
            <a:extLst>
              <a:ext uri="{FF2B5EF4-FFF2-40B4-BE49-F238E27FC236}">
                <a16:creationId xmlns:a16="http://schemas.microsoft.com/office/drawing/2014/main" xmlns="" id="{00000000-0008-0000-0600-0000D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10" name="Group 401">
          <a:extLst>
            <a:ext uri="{FF2B5EF4-FFF2-40B4-BE49-F238E27FC236}">
              <a16:creationId xmlns:a16="http://schemas.microsoft.com/office/drawing/2014/main" xmlns="" id="{00000000-0008-0000-0600-0000D2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11" name="Line 402">
            <a:extLst>
              <a:ext uri="{FF2B5EF4-FFF2-40B4-BE49-F238E27FC236}">
                <a16:creationId xmlns:a16="http://schemas.microsoft.com/office/drawing/2014/main" xmlns="" id="{00000000-0008-0000-0600-0000D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" name="Line 403">
            <a:extLst>
              <a:ext uri="{FF2B5EF4-FFF2-40B4-BE49-F238E27FC236}">
                <a16:creationId xmlns:a16="http://schemas.microsoft.com/office/drawing/2014/main" xmlns="" id="{00000000-0008-0000-0600-0000D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" name="Line 404">
            <a:extLst>
              <a:ext uri="{FF2B5EF4-FFF2-40B4-BE49-F238E27FC236}">
                <a16:creationId xmlns:a16="http://schemas.microsoft.com/office/drawing/2014/main" xmlns="" id="{00000000-0008-0000-0600-0000D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14" name="Group 405">
          <a:extLst>
            <a:ext uri="{FF2B5EF4-FFF2-40B4-BE49-F238E27FC236}">
              <a16:creationId xmlns:a16="http://schemas.microsoft.com/office/drawing/2014/main" xmlns="" id="{00000000-0008-0000-0600-0000D6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15" name="Line 406">
            <a:extLst>
              <a:ext uri="{FF2B5EF4-FFF2-40B4-BE49-F238E27FC236}">
                <a16:creationId xmlns:a16="http://schemas.microsoft.com/office/drawing/2014/main" xmlns="" id="{00000000-0008-0000-0600-0000D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" name="Line 407">
            <a:extLst>
              <a:ext uri="{FF2B5EF4-FFF2-40B4-BE49-F238E27FC236}">
                <a16:creationId xmlns:a16="http://schemas.microsoft.com/office/drawing/2014/main" xmlns="" id="{00000000-0008-0000-0600-0000D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" name="Line 408">
            <a:extLst>
              <a:ext uri="{FF2B5EF4-FFF2-40B4-BE49-F238E27FC236}">
                <a16:creationId xmlns:a16="http://schemas.microsoft.com/office/drawing/2014/main" xmlns="" id="{00000000-0008-0000-0600-0000D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18" name="Group 409">
          <a:extLst>
            <a:ext uri="{FF2B5EF4-FFF2-40B4-BE49-F238E27FC236}">
              <a16:creationId xmlns:a16="http://schemas.microsoft.com/office/drawing/2014/main" xmlns="" id="{00000000-0008-0000-0600-0000DA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19" name="Line 410">
            <a:extLst>
              <a:ext uri="{FF2B5EF4-FFF2-40B4-BE49-F238E27FC236}">
                <a16:creationId xmlns:a16="http://schemas.microsoft.com/office/drawing/2014/main" xmlns="" id="{00000000-0008-0000-0600-0000D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" name="Line 411">
            <a:extLst>
              <a:ext uri="{FF2B5EF4-FFF2-40B4-BE49-F238E27FC236}">
                <a16:creationId xmlns:a16="http://schemas.microsoft.com/office/drawing/2014/main" xmlns="" id="{00000000-0008-0000-0600-0000D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" name="Line 412">
            <a:extLst>
              <a:ext uri="{FF2B5EF4-FFF2-40B4-BE49-F238E27FC236}">
                <a16:creationId xmlns:a16="http://schemas.microsoft.com/office/drawing/2014/main" xmlns="" id="{00000000-0008-0000-0600-0000D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22" name="Group 413">
          <a:extLst>
            <a:ext uri="{FF2B5EF4-FFF2-40B4-BE49-F238E27FC236}">
              <a16:creationId xmlns:a16="http://schemas.microsoft.com/office/drawing/2014/main" xmlns="" id="{00000000-0008-0000-0600-0000DE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23" name="Line 414">
            <a:extLst>
              <a:ext uri="{FF2B5EF4-FFF2-40B4-BE49-F238E27FC236}">
                <a16:creationId xmlns:a16="http://schemas.microsoft.com/office/drawing/2014/main" xmlns="" id="{00000000-0008-0000-0600-0000D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" name="Line 415">
            <a:extLst>
              <a:ext uri="{FF2B5EF4-FFF2-40B4-BE49-F238E27FC236}">
                <a16:creationId xmlns:a16="http://schemas.microsoft.com/office/drawing/2014/main" xmlns="" id="{00000000-0008-0000-0600-0000E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" name="Line 416">
            <a:extLst>
              <a:ext uri="{FF2B5EF4-FFF2-40B4-BE49-F238E27FC236}">
                <a16:creationId xmlns:a16="http://schemas.microsoft.com/office/drawing/2014/main" xmlns="" id="{00000000-0008-0000-0600-0000E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26" name="Group 417">
          <a:extLst>
            <a:ext uri="{FF2B5EF4-FFF2-40B4-BE49-F238E27FC236}">
              <a16:creationId xmlns:a16="http://schemas.microsoft.com/office/drawing/2014/main" xmlns="" id="{00000000-0008-0000-0600-0000E2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27" name="Line 418">
            <a:extLst>
              <a:ext uri="{FF2B5EF4-FFF2-40B4-BE49-F238E27FC236}">
                <a16:creationId xmlns:a16="http://schemas.microsoft.com/office/drawing/2014/main" xmlns="" id="{00000000-0008-0000-0600-0000E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" name="Line 419">
            <a:extLst>
              <a:ext uri="{FF2B5EF4-FFF2-40B4-BE49-F238E27FC236}">
                <a16:creationId xmlns:a16="http://schemas.microsoft.com/office/drawing/2014/main" xmlns="" id="{00000000-0008-0000-0600-0000E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" name="Line 420">
            <a:extLst>
              <a:ext uri="{FF2B5EF4-FFF2-40B4-BE49-F238E27FC236}">
                <a16:creationId xmlns:a16="http://schemas.microsoft.com/office/drawing/2014/main" xmlns="" id="{00000000-0008-0000-0600-0000E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30" name="Group 421">
          <a:extLst>
            <a:ext uri="{FF2B5EF4-FFF2-40B4-BE49-F238E27FC236}">
              <a16:creationId xmlns:a16="http://schemas.microsoft.com/office/drawing/2014/main" xmlns="" id="{00000000-0008-0000-0600-0000E6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31" name="Line 422">
            <a:extLst>
              <a:ext uri="{FF2B5EF4-FFF2-40B4-BE49-F238E27FC236}">
                <a16:creationId xmlns:a16="http://schemas.microsoft.com/office/drawing/2014/main" xmlns="" id="{00000000-0008-0000-0600-0000E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" name="Line 423">
            <a:extLst>
              <a:ext uri="{FF2B5EF4-FFF2-40B4-BE49-F238E27FC236}">
                <a16:creationId xmlns:a16="http://schemas.microsoft.com/office/drawing/2014/main" xmlns="" id="{00000000-0008-0000-0600-0000E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3" name="Line 424">
            <a:extLst>
              <a:ext uri="{FF2B5EF4-FFF2-40B4-BE49-F238E27FC236}">
                <a16:creationId xmlns:a16="http://schemas.microsoft.com/office/drawing/2014/main" xmlns="" id="{00000000-0008-0000-0600-0000E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34" name="Group 425">
          <a:extLst>
            <a:ext uri="{FF2B5EF4-FFF2-40B4-BE49-F238E27FC236}">
              <a16:creationId xmlns:a16="http://schemas.microsoft.com/office/drawing/2014/main" xmlns="" id="{00000000-0008-0000-0600-0000EA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35" name="Line 426">
            <a:extLst>
              <a:ext uri="{FF2B5EF4-FFF2-40B4-BE49-F238E27FC236}">
                <a16:creationId xmlns:a16="http://schemas.microsoft.com/office/drawing/2014/main" xmlns="" id="{00000000-0008-0000-0600-0000E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" name="Line 427">
            <a:extLst>
              <a:ext uri="{FF2B5EF4-FFF2-40B4-BE49-F238E27FC236}">
                <a16:creationId xmlns:a16="http://schemas.microsoft.com/office/drawing/2014/main" xmlns="" id="{00000000-0008-0000-0600-0000E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7" name="Line 428">
            <a:extLst>
              <a:ext uri="{FF2B5EF4-FFF2-40B4-BE49-F238E27FC236}">
                <a16:creationId xmlns:a16="http://schemas.microsoft.com/office/drawing/2014/main" xmlns="" id="{00000000-0008-0000-0600-0000E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38" name="Group 429">
          <a:extLst>
            <a:ext uri="{FF2B5EF4-FFF2-40B4-BE49-F238E27FC236}">
              <a16:creationId xmlns:a16="http://schemas.microsoft.com/office/drawing/2014/main" xmlns="" id="{00000000-0008-0000-0600-0000EE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39" name="Line 430">
            <a:extLst>
              <a:ext uri="{FF2B5EF4-FFF2-40B4-BE49-F238E27FC236}">
                <a16:creationId xmlns:a16="http://schemas.microsoft.com/office/drawing/2014/main" xmlns="" id="{00000000-0008-0000-0600-0000E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" name="Line 431">
            <a:extLst>
              <a:ext uri="{FF2B5EF4-FFF2-40B4-BE49-F238E27FC236}">
                <a16:creationId xmlns:a16="http://schemas.microsoft.com/office/drawing/2014/main" xmlns="" id="{00000000-0008-0000-0600-0000F0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" name="Line 432">
            <a:extLst>
              <a:ext uri="{FF2B5EF4-FFF2-40B4-BE49-F238E27FC236}">
                <a16:creationId xmlns:a16="http://schemas.microsoft.com/office/drawing/2014/main" xmlns="" id="{00000000-0008-0000-0600-0000F1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42" name="Group 433">
          <a:extLst>
            <a:ext uri="{FF2B5EF4-FFF2-40B4-BE49-F238E27FC236}">
              <a16:creationId xmlns:a16="http://schemas.microsoft.com/office/drawing/2014/main" xmlns="" id="{00000000-0008-0000-0600-0000F2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43" name="Line 434">
            <a:extLst>
              <a:ext uri="{FF2B5EF4-FFF2-40B4-BE49-F238E27FC236}">
                <a16:creationId xmlns:a16="http://schemas.microsoft.com/office/drawing/2014/main" xmlns="" id="{00000000-0008-0000-0600-0000F3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" name="Line 435">
            <a:extLst>
              <a:ext uri="{FF2B5EF4-FFF2-40B4-BE49-F238E27FC236}">
                <a16:creationId xmlns:a16="http://schemas.microsoft.com/office/drawing/2014/main" xmlns="" id="{00000000-0008-0000-0600-0000F4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5" name="Line 436">
            <a:extLst>
              <a:ext uri="{FF2B5EF4-FFF2-40B4-BE49-F238E27FC236}">
                <a16:creationId xmlns:a16="http://schemas.microsoft.com/office/drawing/2014/main" xmlns="" id="{00000000-0008-0000-0600-0000F5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46" name="Group 437">
          <a:extLst>
            <a:ext uri="{FF2B5EF4-FFF2-40B4-BE49-F238E27FC236}">
              <a16:creationId xmlns:a16="http://schemas.microsoft.com/office/drawing/2014/main" xmlns="" id="{00000000-0008-0000-0600-0000F6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47" name="Line 438">
            <a:extLst>
              <a:ext uri="{FF2B5EF4-FFF2-40B4-BE49-F238E27FC236}">
                <a16:creationId xmlns:a16="http://schemas.microsoft.com/office/drawing/2014/main" xmlns="" id="{00000000-0008-0000-0600-0000F7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" name="Line 439">
            <a:extLst>
              <a:ext uri="{FF2B5EF4-FFF2-40B4-BE49-F238E27FC236}">
                <a16:creationId xmlns:a16="http://schemas.microsoft.com/office/drawing/2014/main" xmlns="" id="{00000000-0008-0000-0600-0000F8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9" name="Line 440">
            <a:extLst>
              <a:ext uri="{FF2B5EF4-FFF2-40B4-BE49-F238E27FC236}">
                <a16:creationId xmlns:a16="http://schemas.microsoft.com/office/drawing/2014/main" xmlns="" id="{00000000-0008-0000-0600-0000F9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50" name="Group 441">
          <a:extLst>
            <a:ext uri="{FF2B5EF4-FFF2-40B4-BE49-F238E27FC236}">
              <a16:creationId xmlns:a16="http://schemas.microsoft.com/office/drawing/2014/main" xmlns="" id="{00000000-0008-0000-0600-0000FA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51" name="Line 442">
            <a:extLst>
              <a:ext uri="{FF2B5EF4-FFF2-40B4-BE49-F238E27FC236}">
                <a16:creationId xmlns:a16="http://schemas.microsoft.com/office/drawing/2014/main" xmlns="" id="{00000000-0008-0000-0600-0000FB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" name="Line 443">
            <a:extLst>
              <a:ext uri="{FF2B5EF4-FFF2-40B4-BE49-F238E27FC236}">
                <a16:creationId xmlns:a16="http://schemas.microsoft.com/office/drawing/2014/main" xmlns="" id="{00000000-0008-0000-0600-0000FC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" name="Line 444">
            <a:extLst>
              <a:ext uri="{FF2B5EF4-FFF2-40B4-BE49-F238E27FC236}">
                <a16:creationId xmlns:a16="http://schemas.microsoft.com/office/drawing/2014/main" xmlns="" id="{00000000-0008-0000-0600-0000FD00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54" name="Group 445">
          <a:extLst>
            <a:ext uri="{FF2B5EF4-FFF2-40B4-BE49-F238E27FC236}">
              <a16:creationId xmlns:a16="http://schemas.microsoft.com/office/drawing/2014/main" xmlns="" id="{00000000-0008-0000-0600-0000FE00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55" name="Line 446">
            <a:extLst>
              <a:ext uri="{FF2B5EF4-FFF2-40B4-BE49-F238E27FC236}">
                <a16:creationId xmlns:a16="http://schemas.microsoft.com/office/drawing/2014/main" xmlns="" id="{00000000-0008-0000-0600-0000FF00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" name="Line 447">
            <a:extLst>
              <a:ext uri="{FF2B5EF4-FFF2-40B4-BE49-F238E27FC236}">
                <a16:creationId xmlns:a16="http://schemas.microsoft.com/office/drawing/2014/main" xmlns="" id="{00000000-0008-0000-0600-00000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" name="Line 448">
            <a:extLst>
              <a:ext uri="{FF2B5EF4-FFF2-40B4-BE49-F238E27FC236}">
                <a16:creationId xmlns:a16="http://schemas.microsoft.com/office/drawing/2014/main" xmlns="" id="{00000000-0008-0000-0600-00000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58" name="Group 449">
          <a:extLst>
            <a:ext uri="{FF2B5EF4-FFF2-40B4-BE49-F238E27FC236}">
              <a16:creationId xmlns:a16="http://schemas.microsoft.com/office/drawing/2014/main" xmlns="" id="{00000000-0008-0000-0600-00000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59" name="Line 450">
            <a:extLst>
              <a:ext uri="{FF2B5EF4-FFF2-40B4-BE49-F238E27FC236}">
                <a16:creationId xmlns:a16="http://schemas.microsoft.com/office/drawing/2014/main" xmlns="" id="{00000000-0008-0000-0600-00000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" name="Line 451">
            <a:extLst>
              <a:ext uri="{FF2B5EF4-FFF2-40B4-BE49-F238E27FC236}">
                <a16:creationId xmlns:a16="http://schemas.microsoft.com/office/drawing/2014/main" xmlns="" id="{00000000-0008-0000-0600-00000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" name="Line 452">
            <a:extLst>
              <a:ext uri="{FF2B5EF4-FFF2-40B4-BE49-F238E27FC236}">
                <a16:creationId xmlns:a16="http://schemas.microsoft.com/office/drawing/2014/main" xmlns="" id="{00000000-0008-0000-0600-00000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62" name="Group 453">
          <a:extLst>
            <a:ext uri="{FF2B5EF4-FFF2-40B4-BE49-F238E27FC236}">
              <a16:creationId xmlns:a16="http://schemas.microsoft.com/office/drawing/2014/main" xmlns="" id="{00000000-0008-0000-0600-00000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63" name="Line 454">
            <a:extLst>
              <a:ext uri="{FF2B5EF4-FFF2-40B4-BE49-F238E27FC236}">
                <a16:creationId xmlns:a16="http://schemas.microsoft.com/office/drawing/2014/main" xmlns="" id="{00000000-0008-0000-0600-00000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" name="Line 455">
            <a:extLst>
              <a:ext uri="{FF2B5EF4-FFF2-40B4-BE49-F238E27FC236}">
                <a16:creationId xmlns:a16="http://schemas.microsoft.com/office/drawing/2014/main" xmlns="" id="{00000000-0008-0000-0600-00000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" name="Line 456">
            <a:extLst>
              <a:ext uri="{FF2B5EF4-FFF2-40B4-BE49-F238E27FC236}">
                <a16:creationId xmlns:a16="http://schemas.microsoft.com/office/drawing/2014/main" xmlns="" id="{00000000-0008-0000-0600-00000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66" name="Group 457">
          <a:extLst>
            <a:ext uri="{FF2B5EF4-FFF2-40B4-BE49-F238E27FC236}">
              <a16:creationId xmlns:a16="http://schemas.microsoft.com/office/drawing/2014/main" xmlns="" id="{00000000-0008-0000-0600-00000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67" name="Line 458">
            <a:extLst>
              <a:ext uri="{FF2B5EF4-FFF2-40B4-BE49-F238E27FC236}">
                <a16:creationId xmlns:a16="http://schemas.microsoft.com/office/drawing/2014/main" xmlns="" id="{00000000-0008-0000-0600-00000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" name="Line 459">
            <a:extLst>
              <a:ext uri="{FF2B5EF4-FFF2-40B4-BE49-F238E27FC236}">
                <a16:creationId xmlns:a16="http://schemas.microsoft.com/office/drawing/2014/main" xmlns="" id="{00000000-0008-0000-0600-00000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9" name="Line 460">
            <a:extLst>
              <a:ext uri="{FF2B5EF4-FFF2-40B4-BE49-F238E27FC236}">
                <a16:creationId xmlns:a16="http://schemas.microsoft.com/office/drawing/2014/main" xmlns="" id="{00000000-0008-0000-0600-00000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70" name="Group 461">
          <a:extLst>
            <a:ext uri="{FF2B5EF4-FFF2-40B4-BE49-F238E27FC236}">
              <a16:creationId xmlns:a16="http://schemas.microsoft.com/office/drawing/2014/main" xmlns="" id="{00000000-0008-0000-0600-00000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71" name="Line 462">
            <a:extLst>
              <a:ext uri="{FF2B5EF4-FFF2-40B4-BE49-F238E27FC236}">
                <a16:creationId xmlns:a16="http://schemas.microsoft.com/office/drawing/2014/main" xmlns="" id="{00000000-0008-0000-0600-00000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" name="Line 463">
            <a:extLst>
              <a:ext uri="{FF2B5EF4-FFF2-40B4-BE49-F238E27FC236}">
                <a16:creationId xmlns:a16="http://schemas.microsoft.com/office/drawing/2014/main" xmlns="" id="{00000000-0008-0000-0600-00001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" name="Line 464">
            <a:extLst>
              <a:ext uri="{FF2B5EF4-FFF2-40B4-BE49-F238E27FC236}">
                <a16:creationId xmlns:a16="http://schemas.microsoft.com/office/drawing/2014/main" xmlns="" id="{00000000-0008-0000-0600-00001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74" name="Group 465">
          <a:extLst>
            <a:ext uri="{FF2B5EF4-FFF2-40B4-BE49-F238E27FC236}">
              <a16:creationId xmlns:a16="http://schemas.microsoft.com/office/drawing/2014/main" xmlns="" id="{00000000-0008-0000-0600-00001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75" name="Line 466">
            <a:extLst>
              <a:ext uri="{FF2B5EF4-FFF2-40B4-BE49-F238E27FC236}">
                <a16:creationId xmlns:a16="http://schemas.microsoft.com/office/drawing/2014/main" xmlns="" id="{00000000-0008-0000-0600-00001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" name="Line 467">
            <a:extLst>
              <a:ext uri="{FF2B5EF4-FFF2-40B4-BE49-F238E27FC236}">
                <a16:creationId xmlns:a16="http://schemas.microsoft.com/office/drawing/2014/main" xmlns="" id="{00000000-0008-0000-0600-00001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" name="Line 468">
            <a:extLst>
              <a:ext uri="{FF2B5EF4-FFF2-40B4-BE49-F238E27FC236}">
                <a16:creationId xmlns:a16="http://schemas.microsoft.com/office/drawing/2014/main" xmlns="" id="{00000000-0008-0000-0600-00001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78" name="Group 469">
          <a:extLst>
            <a:ext uri="{FF2B5EF4-FFF2-40B4-BE49-F238E27FC236}">
              <a16:creationId xmlns:a16="http://schemas.microsoft.com/office/drawing/2014/main" xmlns="" id="{00000000-0008-0000-0600-00001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79" name="Line 470">
            <a:extLst>
              <a:ext uri="{FF2B5EF4-FFF2-40B4-BE49-F238E27FC236}">
                <a16:creationId xmlns:a16="http://schemas.microsoft.com/office/drawing/2014/main" xmlns="" id="{00000000-0008-0000-0600-00001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" name="Line 471">
            <a:extLst>
              <a:ext uri="{FF2B5EF4-FFF2-40B4-BE49-F238E27FC236}">
                <a16:creationId xmlns:a16="http://schemas.microsoft.com/office/drawing/2014/main" xmlns="" id="{00000000-0008-0000-0600-00001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" name="Line 472">
            <a:extLst>
              <a:ext uri="{FF2B5EF4-FFF2-40B4-BE49-F238E27FC236}">
                <a16:creationId xmlns:a16="http://schemas.microsoft.com/office/drawing/2014/main" xmlns="" id="{00000000-0008-0000-0600-00001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82" name="Group 473">
          <a:extLst>
            <a:ext uri="{FF2B5EF4-FFF2-40B4-BE49-F238E27FC236}">
              <a16:creationId xmlns:a16="http://schemas.microsoft.com/office/drawing/2014/main" xmlns="" id="{00000000-0008-0000-0600-00001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83" name="Line 474">
            <a:extLst>
              <a:ext uri="{FF2B5EF4-FFF2-40B4-BE49-F238E27FC236}">
                <a16:creationId xmlns:a16="http://schemas.microsoft.com/office/drawing/2014/main" xmlns="" id="{00000000-0008-0000-0600-00001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" name="Line 475">
            <a:extLst>
              <a:ext uri="{FF2B5EF4-FFF2-40B4-BE49-F238E27FC236}">
                <a16:creationId xmlns:a16="http://schemas.microsoft.com/office/drawing/2014/main" xmlns="" id="{00000000-0008-0000-0600-00001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" name="Line 476">
            <a:extLst>
              <a:ext uri="{FF2B5EF4-FFF2-40B4-BE49-F238E27FC236}">
                <a16:creationId xmlns:a16="http://schemas.microsoft.com/office/drawing/2014/main" xmlns="" id="{00000000-0008-0000-0600-00001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86" name="Group 477">
          <a:extLst>
            <a:ext uri="{FF2B5EF4-FFF2-40B4-BE49-F238E27FC236}">
              <a16:creationId xmlns:a16="http://schemas.microsoft.com/office/drawing/2014/main" xmlns="" id="{00000000-0008-0000-0600-00001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87" name="Line 478">
            <a:extLst>
              <a:ext uri="{FF2B5EF4-FFF2-40B4-BE49-F238E27FC236}">
                <a16:creationId xmlns:a16="http://schemas.microsoft.com/office/drawing/2014/main" xmlns="" id="{00000000-0008-0000-0600-00001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" name="Line 479">
            <a:extLst>
              <a:ext uri="{FF2B5EF4-FFF2-40B4-BE49-F238E27FC236}">
                <a16:creationId xmlns:a16="http://schemas.microsoft.com/office/drawing/2014/main" xmlns="" id="{00000000-0008-0000-0600-00002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" name="Line 480">
            <a:extLst>
              <a:ext uri="{FF2B5EF4-FFF2-40B4-BE49-F238E27FC236}">
                <a16:creationId xmlns:a16="http://schemas.microsoft.com/office/drawing/2014/main" xmlns="" id="{00000000-0008-0000-0600-00002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90" name="Group 481">
          <a:extLst>
            <a:ext uri="{FF2B5EF4-FFF2-40B4-BE49-F238E27FC236}">
              <a16:creationId xmlns:a16="http://schemas.microsoft.com/office/drawing/2014/main" xmlns="" id="{00000000-0008-0000-0600-00002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91" name="Line 482">
            <a:extLst>
              <a:ext uri="{FF2B5EF4-FFF2-40B4-BE49-F238E27FC236}">
                <a16:creationId xmlns:a16="http://schemas.microsoft.com/office/drawing/2014/main" xmlns="" id="{00000000-0008-0000-0600-00002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" name="Line 483">
            <a:extLst>
              <a:ext uri="{FF2B5EF4-FFF2-40B4-BE49-F238E27FC236}">
                <a16:creationId xmlns:a16="http://schemas.microsoft.com/office/drawing/2014/main" xmlns="" id="{00000000-0008-0000-0600-00002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" name="Line 484">
            <a:extLst>
              <a:ext uri="{FF2B5EF4-FFF2-40B4-BE49-F238E27FC236}">
                <a16:creationId xmlns:a16="http://schemas.microsoft.com/office/drawing/2014/main" xmlns="" id="{00000000-0008-0000-0600-00002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94" name="Group 485">
          <a:extLst>
            <a:ext uri="{FF2B5EF4-FFF2-40B4-BE49-F238E27FC236}">
              <a16:creationId xmlns:a16="http://schemas.microsoft.com/office/drawing/2014/main" xmlns="" id="{00000000-0008-0000-0600-00002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95" name="Line 486">
            <a:extLst>
              <a:ext uri="{FF2B5EF4-FFF2-40B4-BE49-F238E27FC236}">
                <a16:creationId xmlns:a16="http://schemas.microsoft.com/office/drawing/2014/main" xmlns="" id="{00000000-0008-0000-0600-00002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" name="Line 487">
            <a:extLst>
              <a:ext uri="{FF2B5EF4-FFF2-40B4-BE49-F238E27FC236}">
                <a16:creationId xmlns:a16="http://schemas.microsoft.com/office/drawing/2014/main" xmlns="" id="{00000000-0008-0000-0600-00002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7" name="Line 488">
            <a:extLst>
              <a:ext uri="{FF2B5EF4-FFF2-40B4-BE49-F238E27FC236}">
                <a16:creationId xmlns:a16="http://schemas.microsoft.com/office/drawing/2014/main" xmlns="" id="{00000000-0008-0000-0600-00002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98" name="Group 489">
          <a:extLst>
            <a:ext uri="{FF2B5EF4-FFF2-40B4-BE49-F238E27FC236}">
              <a16:creationId xmlns:a16="http://schemas.microsoft.com/office/drawing/2014/main" xmlns="" id="{00000000-0008-0000-0600-00002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99" name="Line 490">
            <a:extLst>
              <a:ext uri="{FF2B5EF4-FFF2-40B4-BE49-F238E27FC236}">
                <a16:creationId xmlns:a16="http://schemas.microsoft.com/office/drawing/2014/main" xmlns="" id="{00000000-0008-0000-0600-00002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" name="Line 491">
            <a:extLst>
              <a:ext uri="{FF2B5EF4-FFF2-40B4-BE49-F238E27FC236}">
                <a16:creationId xmlns:a16="http://schemas.microsoft.com/office/drawing/2014/main" xmlns="" id="{00000000-0008-0000-0600-00002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" name="Line 492">
            <a:extLst>
              <a:ext uri="{FF2B5EF4-FFF2-40B4-BE49-F238E27FC236}">
                <a16:creationId xmlns:a16="http://schemas.microsoft.com/office/drawing/2014/main" xmlns="" id="{00000000-0008-0000-0600-00002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02" name="Group 493">
          <a:extLst>
            <a:ext uri="{FF2B5EF4-FFF2-40B4-BE49-F238E27FC236}">
              <a16:creationId xmlns:a16="http://schemas.microsoft.com/office/drawing/2014/main" xmlns="" id="{00000000-0008-0000-0600-00002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03" name="Line 494">
            <a:extLst>
              <a:ext uri="{FF2B5EF4-FFF2-40B4-BE49-F238E27FC236}">
                <a16:creationId xmlns:a16="http://schemas.microsoft.com/office/drawing/2014/main" xmlns="" id="{00000000-0008-0000-0600-00002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" name="Line 495">
            <a:extLst>
              <a:ext uri="{FF2B5EF4-FFF2-40B4-BE49-F238E27FC236}">
                <a16:creationId xmlns:a16="http://schemas.microsoft.com/office/drawing/2014/main" xmlns="" id="{00000000-0008-0000-0600-00003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" name="Line 496">
            <a:extLst>
              <a:ext uri="{FF2B5EF4-FFF2-40B4-BE49-F238E27FC236}">
                <a16:creationId xmlns:a16="http://schemas.microsoft.com/office/drawing/2014/main" xmlns="" id="{00000000-0008-0000-0600-00003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06" name="Group 497">
          <a:extLst>
            <a:ext uri="{FF2B5EF4-FFF2-40B4-BE49-F238E27FC236}">
              <a16:creationId xmlns:a16="http://schemas.microsoft.com/office/drawing/2014/main" xmlns="" id="{00000000-0008-0000-0600-00003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07" name="Line 498">
            <a:extLst>
              <a:ext uri="{FF2B5EF4-FFF2-40B4-BE49-F238E27FC236}">
                <a16:creationId xmlns:a16="http://schemas.microsoft.com/office/drawing/2014/main" xmlns="" id="{00000000-0008-0000-0600-00003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" name="Line 499">
            <a:extLst>
              <a:ext uri="{FF2B5EF4-FFF2-40B4-BE49-F238E27FC236}">
                <a16:creationId xmlns:a16="http://schemas.microsoft.com/office/drawing/2014/main" xmlns="" id="{00000000-0008-0000-0600-00003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" name="Line 500">
            <a:extLst>
              <a:ext uri="{FF2B5EF4-FFF2-40B4-BE49-F238E27FC236}">
                <a16:creationId xmlns:a16="http://schemas.microsoft.com/office/drawing/2014/main" xmlns="" id="{00000000-0008-0000-0600-00003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10" name="Group 501">
          <a:extLst>
            <a:ext uri="{FF2B5EF4-FFF2-40B4-BE49-F238E27FC236}">
              <a16:creationId xmlns:a16="http://schemas.microsoft.com/office/drawing/2014/main" xmlns="" id="{00000000-0008-0000-0600-00003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11" name="Line 502">
            <a:extLst>
              <a:ext uri="{FF2B5EF4-FFF2-40B4-BE49-F238E27FC236}">
                <a16:creationId xmlns:a16="http://schemas.microsoft.com/office/drawing/2014/main" xmlns="" id="{00000000-0008-0000-0600-00003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" name="Line 503">
            <a:extLst>
              <a:ext uri="{FF2B5EF4-FFF2-40B4-BE49-F238E27FC236}">
                <a16:creationId xmlns:a16="http://schemas.microsoft.com/office/drawing/2014/main" xmlns="" id="{00000000-0008-0000-0600-00003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" name="Line 504">
            <a:extLst>
              <a:ext uri="{FF2B5EF4-FFF2-40B4-BE49-F238E27FC236}">
                <a16:creationId xmlns:a16="http://schemas.microsoft.com/office/drawing/2014/main" xmlns="" id="{00000000-0008-0000-0600-00003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14" name="Group 505">
          <a:extLst>
            <a:ext uri="{FF2B5EF4-FFF2-40B4-BE49-F238E27FC236}">
              <a16:creationId xmlns:a16="http://schemas.microsoft.com/office/drawing/2014/main" xmlns="" id="{00000000-0008-0000-0600-00003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15" name="Line 506">
            <a:extLst>
              <a:ext uri="{FF2B5EF4-FFF2-40B4-BE49-F238E27FC236}">
                <a16:creationId xmlns:a16="http://schemas.microsoft.com/office/drawing/2014/main" xmlns="" id="{00000000-0008-0000-0600-00003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" name="Line 507">
            <a:extLst>
              <a:ext uri="{FF2B5EF4-FFF2-40B4-BE49-F238E27FC236}">
                <a16:creationId xmlns:a16="http://schemas.microsoft.com/office/drawing/2014/main" xmlns="" id="{00000000-0008-0000-0600-00003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" name="Line 508">
            <a:extLst>
              <a:ext uri="{FF2B5EF4-FFF2-40B4-BE49-F238E27FC236}">
                <a16:creationId xmlns:a16="http://schemas.microsoft.com/office/drawing/2014/main" xmlns="" id="{00000000-0008-0000-0600-00003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18" name="Group 509">
          <a:extLst>
            <a:ext uri="{FF2B5EF4-FFF2-40B4-BE49-F238E27FC236}">
              <a16:creationId xmlns:a16="http://schemas.microsoft.com/office/drawing/2014/main" xmlns="" id="{00000000-0008-0000-0600-00003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19" name="Line 510">
            <a:extLst>
              <a:ext uri="{FF2B5EF4-FFF2-40B4-BE49-F238E27FC236}">
                <a16:creationId xmlns:a16="http://schemas.microsoft.com/office/drawing/2014/main" xmlns="" id="{00000000-0008-0000-0600-00003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" name="Line 511">
            <a:extLst>
              <a:ext uri="{FF2B5EF4-FFF2-40B4-BE49-F238E27FC236}">
                <a16:creationId xmlns:a16="http://schemas.microsoft.com/office/drawing/2014/main" xmlns="" id="{00000000-0008-0000-0600-00004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1" name="Line 512">
            <a:extLst>
              <a:ext uri="{FF2B5EF4-FFF2-40B4-BE49-F238E27FC236}">
                <a16:creationId xmlns:a16="http://schemas.microsoft.com/office/drawing/2014/main" xmlns="" id="{00000000-0008-0000-0600-00004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22" name="Group 513">
          <a:extLst>
            <a:ext uri="{FF2B5EF4-FFF2-40B4-BE49-F238E27FC236}">
              <a16:creationId xmlns:a16="http://schemas.microsoft.com/office/drawing/2014/main" xmlns="" id="{00000000-0008-0000-0600-00004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23" name="Line 514">
            <a:extLst>
              <a:ext uri="{FF2B5EF4-FFF2-40B4-BE49-F238E27FC236}">
                <a16:creationId xmlns:a16="http://schemas.microsoft.com/office/drawing/2014/main" xmlns="" id="{00000000-0008-0000-0600-00004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" name="Line 515">
            <a:extLst>
              <a:ext uri="{FF2B5EF4-FFF2-40B4-BE49-F238E27FC236}">
                <a16:creationId xmlns:a16="http://schemas.microsoft.com/office/drawing/2014/main" xmlns="" id="{00000000-0008-0000-0600-00004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" name="Line 516">
            <a:extLst>
              <a:ext uri="{FF2B5EF4-FFF2-40B4-BE49-F238E27FC236}">
                <a16:creationId xmlns:a16="http://schemas.microsoft.com/office/drawing/2014/main" xmlns="" id="{00000000-0008-0000-0600-00004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26" name="Group 517">
          <a:extLst>
            <a:ext uri="{FF2B5EF4-FFF2-40B4-BE49-F238E27FC236}">
              <a16:creationId xmlns:a16="http://schemas.microsoft.com/office/drawing/2014/main" xmlns="" id="{00000000-0008-0000-0600-00004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27" name="Line 518">
            <a:extLst>
              <a:ext uri="{FF2B5EF4-FFF2-40B4-BE49-F238E27FC236}">
                <a16:creationId xmlns:a16="http://schemas.microsoft.com/office/drawing/2014/main" xmlns="" id="{00000000-0008-0000-0600-00004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8" name="Line 519">
            <a:extLst>
              <a:ext uri="{FF2B5EF4-FFF2-40B4-BE49-F238E27FC236}">
                <a16:creationId xmlns:a16="http://schemas.microsoft.com/office/drawing/2014/main" xmlns="" id="{00000000-0008-0000-0600-00004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9" name="Line 520">
            <a:extLst>
              <a:ext uri="{FF2B5EF4-FFF2-40B4-BE49-F238E27FC236}">
                <a16:creationId xmlns:a16="http://schemas.microsoft.com/office/drawing/2014/main" xmlns="" id="{00000000-0008-0000-0600-00004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30" name="Group 521">
          <a:extLst>
            <a:ext uri="{FF2B5EF4-FFF2-40B4-BE49-F238E27FC236}">
              <a16:creationId xmlns:a16="http://schemas.microsoft.com/office/drawing/2014/main" xmlns="" id="{00000000-0008-0000-0600-00004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31" name="Line 522">
            <a:extLst>
              <a:ext uri="{FF2B5EF4-FFF2-40B4-BE49-F238E27FC236}">
                <a16:creationId xmlns:a16="http://schemas.microsoft.com/office/drawing/2014/main" xmlns="" id="{00000000-0008-0000-0600-00004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2" name="Line 523">
            <a:extLst>
              <a:ext uri="{FF2B5EF4-FFF2-40B4-BE49-F238E27FC236}">
                <a16:creationId xmlns:a16="http://schemas.microsoft.com/office/drawing/2014/main" xmlns="" id="{00000000-0008-0000-0600-00004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3" name="Line 524">
            <a:extLst>
              <a:ext uri="{FF2B5EF4-FFF2-40B4-BE49-F238E27FC236}">
                <a16:creationId xmlns:a16="http://schemas.microsoft.com/office/drawing/2014/main" xmlns="" id="{00000000-0008-0000-0600-00004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34" name="Group 525">
          <a:extLst>
            <a:ext uri="{FF2B5EF4-FFF2-40B4-BE49-F238E27FC236}">
              <a16:creationId xmlns:a16="http://schemas.microsoft.com/office/drawing/2014/main" xmlns="" id="{00000000-0008-0000-0600-00004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35" name="Line 526">
            <a:extLst>
              <a:ext uri="{FF2B5EF4-FFF2-40B4-BE49-F238E27FC236}">
                <a16:creationId xmlns:a16="http://schemas.microsoft.com/office/drawing/2014/main" xmlns="" id="{00000000-0008-0000-0600-00004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6" name="Line 527">
            <a:extLst>
              <a:ext uri="{FF2B5EF4-FFF2-40B4-BE49-F238E27FC236}">
                <a16:creationId xmlns:a16="http://schemas.microsoft.com/office/drawing/2014/main" xmlns="" id="{00000000-0008-0000-0600-00005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7" name="Line 528">
            <a:extLst>
              <a:ext uri="{FF2B5EF4-FFF2-40B4-BE49-F238E27FC236}">
                <a16:creationId xmlns:a16="http://schemas.microsoft.com/office/drawing/2014/main" xmlns="" id="{00000000-0008-0000-0600-00005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38" name="Group 529">
          <a:extLst>
            <a:ext uri="{FF2B5EF4-FFF2-40B4-BE49-F238E27FC236}">
              <a16:creationId xmlns:a16="http://schemas.microsoft.com/office/drawing/2014/main" xmlns="" id="{00000000-0008-0000-0600-00005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39" name="Line 530">
            <a:extLst>
              <a:ext uri="{FF2B5EF4-FFF2-40B4-BE49-F238E27FC236}">
                <a16:creationId xmlns:a16="http://schemas.microsoft.com/office/drawing/2014/main" xmlns="" id="{00000000-0008-0000-0600-00005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0" name="Line 531">
            <a:extLst>
              <a:ext uri="{FF2B5EF4-FFF2-40B4-BE49-F238E27FC236}">
                <a16:creationId xmlns:a16="http://schemas.microsoft.com/office/drawing/2014/main" xmlns="" id="{00000000-0008-0000-0600-00005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1" name="Line 532">
            <a:extLst>
              <a:ext uri="{FF2B5EF4-FFF2-40B4-BE49-F238E27FC236}">
                <a16:creationId xmlns:a16="http://schemas.microsoft.com/office/drawing/2014/main" xmlns="" id="{00000000-0008-0000-0600-00005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42" name="Group 533">
          <a:extLst>
            <a:ext uri="{FF2B5EF4-FFF2-40B4-BE49-F238E27FC236}">
              <a16:creationId xmlns:a16="http://schemas.microsoft.com/office/drawing/2014/main" xmlns="" id="{00000000-0008-0000-0600-00005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43" name="Line 534">
            <a:extLst>
              <a:ext uri="{FF2B5EF4-FFF2-40B4-BE49-F238E27FC236}">
                <a16:creationId xmlns:a16="http://schemas.microsoft.com/office/drawing/2014/main" xmlns="" id="{00000000-0008-0000-0600-00005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4" name="Line 535">
            <a:extLst>
              <a:ext uri="{FF2B5EF4-FFF2-40B4-BE49-F238E27FC236}">
                <a16:creationId xmlns:a16="http://schemas.microsoft.com/office/drawing/2014/main" xmlns="" id="{00000000-0008-0000-0600-00005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5" name="Line 536">
            <a:extLst>
              <a:ext uri="{FF2B5EF4-FFF2-40B4-BE49-F238E27FC236}">
                <a16:creationId xmlns:a16="http://schemas.microsoft.com/office/drawing/2014/main" xmlns="" id="{00000000-0008-0000-0600-00005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46" name="Group 537">
          <a:extLst>
            <a:ext uri="{FF2B5EF4-FFF2-40B4-BE49-F238E27FC236}">
              <a16:creationId xmlns:a16="http://schemas.microsoft.com/office/drawing/2014/main" xmlns="" id="{00000000-0008-0000-0600-00005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47" name="Line 538">
            <a:extLst>
              <a:ext uri="{FF2B5EF4-FFF2-40B4-BE49-F238E27FC236}">
                <a16:creationId xmlns:a16="http://schemas.microsoft.com/office/drawing/2014/main" xmlns="" id="{00000000-0008-0000-0600-00005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8" name="Line 539">
            <a:extLst>
              <a:ext uri="{FF2B5EF4-FFF2-40B4-BE49-F238E27FC236}">
                <a16:creationId xmlns:a16="http://schemas.microsoft.com/office/drawing/2014/main" xmlns="" id="{00000000-0008-0000-0600-00005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9" name="Line 540">
            <a:extLst>
              <a:ext uri="{FF2B5EF4-FFF2-40B4-BE49-F238E27FC236}">
                <a16:creationId xmlns:a16="http://schemas.microsoft.com/office/drawing/2014/main" xmlns="" id="{00000000-0008-0000-0600-00005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50" name="Group 541">
          <a:extLst>
            <a:ext uri="{FF2B5EF4-FFF2-40B4-BE49-F238E27FC236}">
              <a16:creationId xmlns:a16="http://schemas.microsoft.com/office/drawing/2014/main" xmlns="" id="{00000000-0008-0000-0600-00005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51" name="Line 542">
            <a:extLst>
              <a:ext uri="{FF2B5EF4-FFF2-40B4-BE49-F238E27FC236}">
                <a16:creationId xmlns:a16="http://schemas.microsoft.com/office/drawing/2014/main" xmlns="" id="{00000000-0008-0000-0600-00005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" name="Line 543">
            <a:extLst>
              <a:ext uri="{FF2B5EF4-FFF2-40B4-BE49-F238E27FC236}">
                <a16:creationId xmlns:a16="http://schemas.microsoft.com/office/drawing/2014/main" xmlns="" id="{00000000-0008-0000-0600-00006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3" name="Line 544">
            <a:extLst>
              <a:ext uri="{FF2B5EF4-FFF2-40B4-BE49-F238E27FC236}">
                <a16:creationId xmlns:a16="http://schemas.microsoft.com/office/drawing/2014/main" xmlns="" id="{00000000-0008-0000-0600-00006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54" name="Group 545">
          <a:extLst>
            <a:ext uri="{FF2B5EF4-FFF2-40B4-BE49-F238E27FC236}">
              <a16:creationId xmlns:a16="http://schemas.microsoft.com/office/drawing/2014/main" xmlns="" id="{00000000-0008-0000-0600-00006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55" name="Line 546">
            <a:extLst>
              <a:ext uri="{FF2B5EF4-FFF2-40B4-BE49-F238E27FC236}">
                <a16:creationId xmlns:a16="http://schemas.microsoft.com/office/drawing/2014/main" xmlns="" id="{00000000-0008-0000-0600-00006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6" name="Line 547">
            <a:extLst>
              <a:ext uri="{FF2B5EF4-FFF2-40B4-BE49-F238E27FC236}">
                <a16:creationId xmlns:a16="http://schemas.microsoft.com/office/drawing/2014/main" xmlns="" id="{00000000-0008-0000-0600-00006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7" name="Line 548">
            <a:extLst>
              <a:ext uri="{FF2B5EF4-FFF2-40B4-BE49-F238E27FC236}">
                <a16:creationId xmlns:a16="http://schemas.microsoft.com/office/drawing/2014/main" xmlns="" id="{00000000-0008-0000-0600-00006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58" name="Group 549">
          <a:extLst>
            <a:ext uri="{FF2B5EF4-FFF2-40B4-BE49-F238E27FC236}">
              <a16:creationId xmlns:a16="http://schemas.microsoft.com/office/drawing/2014/main" xmlns="" id="{00000000-0008-0000-0600-00006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59" name="Line 550">
            <a:extLst>
              <a:ext uri="{FF2B5EF4-FFF2-40B4-BE49-F238E27FC236}">
                <a16:creationId xmlns:a16="http://schemas.microsoft.com/office/drawing/2014/main" xmlns="" id="{00000000-0008-0000-0600-00006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0" name="Line 551">
            <a:extLst>
              <a:ext uri="{FF2B5EF4-FFF2-40B4-BE49-F238E27FC236}">
                <a16:creationId xmlns:a16="http://schemas.microsoft.com/office/drawing/2014/main" xmlns="" id="{00000000-0008-0000-0600-00006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1" name="Line 552">
            <a:extLst>
              <a:ext uri="{FF2B5EF4-FFF2-40B4-BE49-F238E27FC236}">
                <a16:creationId xmlns:a16="http://schemas.microsoft.com/office/drawing/2014/main" xmlns="" id="{00000000-0008-0000-0600-00006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62" name="Group 553">
          <a:extLst>
            <a:ext uri="{FF2B5EF4-FFF2-40B4-BE49-F238E27FC236}">
              <a16:creationId xmlns:a16="http://schemas.microsoft.com/office/drawing/2014/main" xmlns="" id="{00000000-0008-0000-0600-00006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63" name="Line 554">
            <a:extLst>
              <a:ext uri="{FF2B5EF4-FFF2-40B4-BE49-F238E27FC236}">
                <a16:creationId xmlns:a16="http://schemas.microsoft.com/office/drawing/2014/main" xmlns="" id="{00000000-0008-0000-0600-00006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4" name="Line 555">
            <a:extLst>
              <a:ext uri="{FF2B5EF4-FFF2-40B4-BE49-F238E27FC236}">
                <a16:creationId xmlns:a16="http://schemas.microsoft.com/office/drawing/2014/main" xmlns="" id="{00000000-0008-0000-0600-00006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5" name="Line 556">
            <a:extLst>
              <a:ext uri="{FF2B5EF4-FFF2-40B4-BE49-F238E27FC236}">
                <a16:creationId xmlns:a16="http://schemas.microsoft.com/office/drawing/2014/main" xmlns="" id="{00000000-0008-0000-0600-00006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66" name="Group 557">
          <a:extLst>
            <a:ext uri="{FF2B5EF4-FFF2-40B4-BE49-F238E27FC236}">
              <a16:creationId xmlns:a16="http://schemas.microsoft.com/office/drawing/2014/main" xmlns="" id="{00000000-0008-0000-0600-00006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67" name="Line 558">
            <a:extLst>
              <a:ext uri="{FF2B5EF4-FFF2-40B4-BE49-F238E27FC236}">
                <a16:creationId xmlns:a16="http://schemas.microsoft.com/office/drawing/2014/main" xmlns="" id="{00000000-0008-0000-0600-00006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8" name="Line 559">
            <a:extLst>
              <a:ext uri="{FF2B5EF4-FFF2-40B4-BE49-F238E27FC236}">
                <a16:creationId xmlns:a16="http://schemas.microsoft.com/office/drawing/2014/main" xmlns="" id="{00000000-0008-0000-0600-00007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9" name="Line 560">
            <a:extLst>
              <a:ext uri="{FF2B5EF4-FFF2-40B4-BE49-F238E27FC236}">
                <a16:creationId xmlns:a16="http://schemas.microsoft.com/office/drawing/2014/main" xmlns="" id="{00000000-0008-0000-0600-00007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70" name="Group 561">
          <a:extLst>
            <a:ext uri="{FF2B5EF4-FFF2-40B4-BE49-F238E27FC236}">
              <a16:creationId xmlns:a16="http://schemas.microsoft.com/office/drawing/2014/main" xmlns="" id="{00000000-0008-0000-0600-000072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71" name="Line 562">
            <a:extLst>
              <a:ext uri="{FF2B5EF4-FFF2-40B4-BE49-F238E27FC236}">
                <a16:creationId xmlns:a16="http://schemas.microsoft.com/office/drawing/2014/main" xmlns="" id="{00000000-0008-0000-0600-000073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2" name="Line 563">
            <a:extLst>
              <a:ext uri="{FF2B5EF4-FFF2-40B4-BE49-F238E27FC236}">
                <a16:creationId xmlns:a16="http://schemas.microsoft.com/office/drawing/2014/main" xmlns="" id="{00000000-0008-0000-0600-000074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3" name="Line 564">
            <a:extLst>
              <a:ext uri="{FF2B5EF4-FFF2-40B4-BE49-F238E27FC236}">
                <a16:creationId xmlns:a16="http://schemas.microsoft.com/office/drawing/2014/main" xmlns="" id="{00000000-0008-0000-0600-000075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74" name="Group 565">
          <a:extLst>
            <a:ext uri="{FF2B5EF4-FFF2-40B4-BE49-F238E27FC236}">
              <a16:creationId xmlns:a16="http://schemas.microsoft.com/office/drawing/2014/main" xmlns="" id="{00000000-0008-0000-0600-000076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75" name="Line 566">
            <a:extLst>
              <a:ext uri="{FF2B5EF4-FFF2-40B4-BE49-F238E27FC236}">
                <a16:creationId xmlns:a16="http://schemas.microsoft.com/office/drawing/2014/main" xmlns="" id="{00000000-0008-0000-0600-000077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6" name="Line 567">
            <a:extLst>
              <a:ext uri="{FF2B5EF4-FFF2-40B4-BE49-F238E27FC236}">
                <a16:creationId xmlns:a16="http://schemas.microsoft.com/office/drawing/2014/main" xmlns="" id="{00000000-0008-0000-0600-000078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" name="Line 568">
            <a:extLst>
              <a:ext uri="{FF2B5EF4-FFF2-40B4-BE49-F238E27FC236}">
                <a16:creationId xmlns:a16="http://schemas.microsoft.com/office/drawing/2014/main" xmlns="" id="{00000000-0008-0000-0600-000079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78" name="Group 569">
          <a:extLst>
            <a:ext uri="{FF2B5EF4-FFF2-40B4-BE49-F238E27FC236}">
              <a16:creationId xmlns:a16="http://schemas.microsoft.com/office/drawing/2014/main" xmlns="" id="{00000000-0008-0000-0600-00007A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79" name="Line 570">
            <a:extLst>
              <a:ext uri="{FF2B5EF4-FFF2-40B4-BE49-F238E27FC236}">
                <a16:creationId xmlns:a16="http://schemas.microsoft.com/office/drawing/2014/main" xmlns="" id="{00000000-0008-0000-0600-00007B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0" name="Line 571">
            <a:extLst>
              <a:ext uri="{FF2B5EF4-FFF2-40B4-BE49-F238E27FC236}">
                <a16:creationId xmlns:a16="http://schemas.microsoft.com/office/drawing/2014/main" xmlns="" id="{00000000-0008-0000-0600-00007C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1" name="Line 572">
            <a:extLst>
              <a:ext uri="{FF2B5EF4-FFF2-40B4-BE49-F238E27FC236}">
                <a16:creationId xmlns:a16="http://schemas.microsoft.com/office/drawing/2014/main" xmlns="" id="{00000000-0008-0000-0600-00007D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82" name="Group 573">
          <a:extLst>
            <a:ext uri="{FF2B5EF4-FFF2-40B4-BE49-F238E27FC236}">
              <a16:creationId xmlns:a16="http://schemas.microsoft.com/office/drawing/2014/main" xmlns="" id="{00000000-0008-0000-0600-00007E01000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83" name="Line 574">
            <a:extLst>
              <a:ext uri="{FF2B5EF4-FFF2-40B4-BE49-F238E27FC236}">
                <a16:creationId xmlns:a16="http://schemas.microsoft.com/office/drawing/2014/main" xmlns="" id="{00000000-0008-0000-0600-00007F0100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4" name="Line 575">
            <a:extLst>
              <a:ext uri="{FF2B5EF4-FFF2-40B4-BE49-F238E27FC236}">
                <a16:creationId xmlns:a16="http://schemas.microsoft.com/office/drawing/2014/main" xmlns="" id="{00000000-0008-0000-0600-000080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5" name="Line 576">
            <a:extLst>
              <a:ext uri="{FF2B5EF4-FFF2-40B4-BE49-F238E27FC236}">
                <a16:creationId xmlns:a16="http://schemas.microsoft.com/office/drawing/2014/main" xmlns="" id="{00000000-0008-0000-0600-00008101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86" name="Group 385">
          <a:extLst>
            <a:ext uri="{FF2B5EF4-FFF2-40B4-BE49-F238E27FC236}">
              <a16:creationId xmlns:a16="http://schemas.microsoft.com/office/drawing/2014/main" xmlns="" id="{78FBE59A-EF98-4BAF-92B2-4D62E078DC9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87" name="Line 386">
            <a:extLst>
              <a:ext uri="{FF2B5EF4-FFF2-40B4-BE49-F238E27FC236}">
                <a16:creationId xmlns:a16="http://schemas.microsoft.com/office/drawing/2014/main" xmlns="" id="{E9C7F913-7CE3-4370-8029-9C8977E6B8A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8" name="Line 387">
            <a:extLst>
              <a:ext uri="{FF2B5EF4-FFF2-40B4-BE49-F238E27FC236}">
                <a16:creationId xmlns:a16="http://schemas.microsoft.com/office/drawing/2014/main" xmlns="" id="{251432D5-4B4C-4078-9B6D-93B52E672E2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9" name="Line 388">
            <a:extLst>
              <a:ext uri="{FF2B5EF4-FFF2-40B4-BE49-F238E27FC236}">
                <a16:creationId xmlns:a16="http://schemas.microsoft.com/office/drawing/2014/main" xmlns="" id="{A829E7DB-D492-44D6-AE88-59F87C0D132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90" name="Group 389">
          <a:extLst>
            <a:ext uri="{FF2B5EF4-FFF2-40B4-BE49-F238E27FC236}">
              <a16:creationId xmlns:a16="http://schemas.microsoft.com/office/drawing/2014/main" xmlns="" id="{DF5FF413-499A-49BD-AE77-C61D6FF840B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91" name="Line 390">
            <a:extLst>
              <a:ext uri="{FF2B5EF4-FFF2-40B4-BE49-F238E27FC236}">
                <a16:creationId xmlns:a16="http://schemas.microsoft.com/office/drawing/2014/main" xmlns="" id="{09AFF638-E7D0-40D7-BB9A-00F5274D632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2" name="Line 391">
            <a:extLst>
              <a:ext uri="{FF2B5EF4-FFF2-40B4-BE49-F238E27FC236}">
                <a16:creationId xmlns:a16="http://schemas.microsoft.com/office/drawing/2014/main" xmlns="" id="{699B0CEF-D6D4-4BC4-8D2A-99DADD076A8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3" name="Line 392">
            <a:extLst>
              <a:ext uri="{FF2B5EF4-FFF2-40B4-BE49-F238E27FC236}">
                <a16:creationId xmlns:a16="http://schemas.microsoft.com/office/drawing/2014/main" xmlns="" id="{4BCBACD3-BFAC-4C97-9010-704BA4CD073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94" name="Group 393">
          <a:extLst>
            <a:ext uri="{FF2B5EF4-FFF2-40B4-BE49-F238E27FC236}">
              <a16:creationId xmlns:a16="http://schemas.microsoft.com/office/drawing/2014/main" xmlns="" id="{41B4C1A2-3A30-4A0B-9B82-A48F8839EE2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95" name="Line 394">
            <a:extLst>
              <a:ext uri="{FF2B5EF4-FFF2-40B4-BE49-F238E27FC236}">
                <a16:creationId xmlns:a16="http://schemas.microsoft.com/office/drawing/2014/main" xmlns="" id="{D66BA061-F852-4802-AC35-F57FC59F38C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6" name="Line 395">
            <a:extLst>
              <a:ext uri="{FF2B5EF4-FFF2-40B4-BE49-F238E27FC236}">
                <a16:creationId xmlns:a16="http://schemas.microsoft.com/office/drawing/2014/main" xmlns="" id="{C77C5B39-BCFE-4C03-8473-BD594C209A1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7" name="Line 396">
            <a:extLst>
              <a:ext uri="{FF2B5EF4-FFF2-40B4-BE49-F238E27FC236}">
                <a16:creationId xmlns:a16="http://schemas.microsoft.com/office/drawing/2014/main" xmlns="" id="{A48FBF3D-AB3A-4EB2-825A-A626CAFF695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98" name="Group 397">
          <a:extLst>
            <a:ext uri="{FF2B5EF4-FFF2-40B4-BE49-F238E27FC236}">
              <a16:creationId xmlns:a16="http://schemas.microsoft.com/office/drawing/2014/main" xmlns="" id="{23BBC322-90B7-4F9B-92C9-1059F73B242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99" name="Line 398">
            <a:extLst>
              <a:ext uri="{FF2B5EF4-FFF2-40B4-BE49-F238E27FC236}">
                <a16:creationId xmlns:a16="http://schemas.microsoft.com/office/drawing/2014/main" xmlns="" id="{21C912B5-889A-4965-BD90-066032A38F2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0" name="Line 399">
            <a:extLst>
              <a:ext uri="{FF2B5EF4-FFF2-40B4-BE49-F238E27FC236}">
                <a16:creationId xmlns:a16="http://schemas.microsoft.com/office/drawing/2014/main" xmlns="" id="{0B47D828-FDEA-478F-A7F3-B2EB6CDCC33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1" name="Line 400">
            <a:extLst>
              <a:ext uri="{FF2B5EF4-FFF2-40B4-BE49-F238E27FC236}">
                <a16:creationId xmlns:a16="http://schemas.microsoft.com/office/drawing/2014/main" xmlns="" id="{325D98A0-E0BD-48BB-BEA8-49F42A9BB9A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02" name="Group 401">
          <a:extLst>
            <a:ext uri="{FF2B5EF4-FFF2-40B4-BE49-F238E27FC236}">
              <a16:creationId xmlns:a16="http://schemas.microsoft.com/office/drawing/2014/main" xmlns="" id="{EA1DEA9B-A620-4A8F-BB9B-75C00D17BD9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03" name="Line 402">
            <a:extLst>
              <a:ext uri="{FF2B5EF4-FFF2-40B4-BE49-F238E27FC236}">
                <a16:creationId xmlns:a16="http://schemas.microsoft.com/office/drawing/2014/main" xmlns="" id="{F6F716CC-C0DB-4252-A252-60289F6331B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4" name="Line 403">
            <a:extLst>
              <a:ext uri="{FF2B5EF4-FFF2-40B4-BE49-F238E27FC236}">
                <a16:creationId xmlns:a16="http://schemas.microsoft.com/office/drawing/2014/main" xmlns="" id="{589F651D-0751-49D9-B14E-B12CC9EB85F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5" name="Line 404">
            <a:extLst>
              <a:ext uri="{FF2B5EF4-FFF2-40B4-BE49-F238E27FC236}">
                <a16:creationId xmlns:a16="http://schemas.microsoft.com/office/drawing/2014/main" xmlns="" id="{E6628F12-422F-41F7-9100-B684A22137B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06" name="Group 405">
          <a:extLst>
            <a:ext uri="{FF2B5EF4-FFF2-40B4-BE49-F238E27FC236}">
              <a16:creationId xmlns:a16="http://schemas.microsoft.com/office/drawing/2014/main" xmlns="" id="{F6D08D16-D0F6-49CC-A3EC-4537E924300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07" name="Line 406">
            <a:extLst>
              <a:ext uri="{FF2B5EF4-FFF2-40B4-BE49-F238E27FC236}">
                <a16:creationId xmlns:a16="http://schemas.microsoft.com/office/drawing/2014/main" xmlns="" id="{A35A9DE9-5E09-495F-AB63-37D2F2A4D4F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8" name="Line 407">
            <a:extLst>
              <a:ext uri="{FF2B5EF4-FFF2-40B4-BE49-F238E27FC236}">
                <a16:creationId xmlns:a16="http://schemas.microsoft.com/office/drawing/2014/main" xmlns="" id="{873AED9B-0E37-4B92-B7E7-E1BE6C4BC6E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9" name="Line 408">
            <a:extLst>
              <a:ext uri="{FF2B5EF4-FFF2-40B4-BE49-F238E27FC236}">
                <a16:creationId xmlns:a16="http://schemas.microsoft.com/office/drawing/2014/main" xmlns="" id="{5A0838A5-751F-4E1B-911D-596B4993439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10" name="Group 409">
          <a:extLst>
            <a:ext uri="{FF2B5EF4-FFF2-40B4-BE49-F238E27FC236}">
              <a16:creationId xmlns:a16="http://schemas.microsoft.com/office/drawing/2014/main" xmlns="" id="{0C57FB51-C455-411C-A32F-4E5DFC04339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11" name="Line 410">
            <a:extLst>
              <a:ext uri="{FF2B5EF4-FFF2-40B4-BE49-F238E27FC236}">
                <a16:creationId xmlns:a16="http://schemas.microsoft.com/office/drawing/2014/main" xmlns="" id="{59489BA9-503F-417E-B7CC-DE34717C86A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2" name="Line 411">
            <a:extLst>
              <a:ext uri="{FF2B5EF4-FFF2-40B4-BE49-F238E27FC236}">
                <a16:creationId xmlns:a16="http://schemas.microsoft.com/office/drawing/2014/main" xmlns="" id="{2924EF00-06DC-471F-B1BD-36FEB6044AD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" name="Line 412">
            <a:extLst>
              <a:ext uri="{FF2B5EF4-FFF2-40B4-BE49-F238E27FC236}">
                <a16:creationId xmlns:a16="http://schemas.microsoft.com/office/drawing/2014/main" xmlns="" id="{EDD86B9A-F3FD-4A18-858F-9006A357BD4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14" name="Group 413">
          <a:extLst>
            <a:ext uri="{FF2B5EF4-FFF2-40B4-BE49-F238E27FC236}">
              <a16:creationId xmlns:a16="http://schemas.microsoft.com/office/drawing/2014/main" xmlns="" id="{BF5AE6F1-1DA6-4EE4-B306-131FB10B6B0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15" name="Line 414">
            <a:extLst>
              <a:ext uri="{FF2B5EF4-FFF2-40B4-BE49-F238E27FC236}">
                <a16:creationId xmlns:a16="http://schemas.microsoft.com/office/drawing/2014/main" xmlns="" id="{A047B6B5-680D-4D8A-BD44-A1C99786858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6" name="Line 415">
            <a:extLst>
              <a:ext uri="{FF2B5EF4-FFF2-40B4-BE49-F238E27FC236}">
                <a16:creationId xmlns:a16="http://schemas.microsoft.com/office/drawing/2014/main" xmlns="" id="{5FDA4FC6-ABD4-48F7-A23C-92B314CBE79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7" name="Line 416">
            <a:extLst>
              <a:ext uri="{FF2B5EF4-FFF2-40B4-BE49-F238E27FC236}">
                <a16:creationId xmlns:a16="http://schemas.microsoft.com/office/drawing/2014/main" xmlns="" id="{177A0E7A-8266-4A46-9F1A-39DC31EC213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18" name="Group 417">
          <a:extLst>
            <a:ext uri="{FF2B5EF4-FFF2-40B4-BE49-F238E27FC236}">
              <a16:creationId xmlns:a16="http://schemas.microsoft.com/office/drawing/2014/main" xmlns="" id="{EFF8E6C9-C32D-4029-B2D9-248DFC0BC31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19" name="Line 418">
            <a:extLst>
              <a:ext uri="{FF2B5EF4-FFF2-40B4-BE49-F238E27FC236}">
                <a16:creationId xmlns:a16="http://schemas.microsoft.com/office/drawing/2014/main" xmlns="" id="{219DB3CB-D20F-428E-9A77-CEEDCEA6BDB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0" name="Line 419">
            <a:extLst>
              <a:ext uri="{FF2B5EF4-FFF2-40B4-BE49-F238E27FC236}">
                <a16:creationId xmlns:a16="http://schemas.microsoft.com/office/drawing/2014/main" xmlns="" id="{B8321A78-780C-4375-9C76-0657BD67451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1" name="Line 420">
            <a:extLst>
              <a:ext uri="{FF2B5EF4-FFF2-40B4-BE49-F238E27FC236}">
                <a16:creationId xmlns:a16="http://schemas.microsoft.com/office/drawing/2014/main" xmlns="" id="{40CEF752-DE84-4EE2-95C1-81E321B4876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22" name="Group 421">
          <a:extLst>
            <a:ext uri="{FF2B5EF4-FFF2-40B4-BE49-F238E27FC236}">
              <a16:creationId xmlns:a16="http://schemas.microsoft.com/office/drawing/2014/main" xmlns="" id="{71D4D01C-15A8-41B4-9AB7-3189C08C1E6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23" name="Line 422">
            <a:extLst>
              <a:ext uri="{FF2B5EF4-FFF2-40B4-BE49-F238E27FC236}">
                <a16:creationId xmlns:a16="http://schemas.microsoft.com/office/drawing/2014/main" xmlns="" id="{B38BC35D-0044-4215-9A3C-A546B0CE3B0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4" name="Line 423">
            <a:extLst>
              <a:ext uri="{FF2B5EF4-FFF2-40B4-BE49-F238E27FC236}">
                <a16:creationId xmlns:a16="http://schemas.microsoft.com/office/drawing/2014/main" xmlns="" id="{8643EB4D-9538-4B88-A913-FA0247A9F51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5" name="Line 424">
            <a:extLst>
              <a:ext uri="{FF2B5EF4-FFF2-40B4-BE49-F238E27FC236}">
                <a16:creationId xmlns:a16="http://schemas.microsoft.com/office/drawing/2014/main" xmlns="" id="{97B24562-DA79-417A-BAC3-4599499BBE9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26" name="Group 425">
          <a:extLst>
            <a:ext uri="{FF2B5EF4-FFF2-40B4-BE49-F238E27FC236}">
              <a16:creationId xmlns:a16="http://schemas.microsoft.com/office/drawing/2014/main" xmlns="" id="{C54653DA-80FC-455F-9D10-50E6C689EB8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27" name="Line 426">
            <a:extLst>
              <a:ext uri="{FF2B5EF4-FFF2-40B4-BE49-F238E27FC236}">
                <a16:creationId xmlns:a16="http://schemas.microsoft.com/office/drawing/2014/main" xmlns="" id="{DBF6F900-A78F-44A0-BCC6-8B75890C70A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8" name="Line 427">
            <a:extLst>
              <a:ext uri="{FF2B5EF4-FFF2-40B4-BE49-F238E27FC236}">
                <a16:creationId xmlns:a16="http://schemas.microsoft.com/office/drawing/2014/main" xmlns="" id="{94F35EC8-66DA-45AD-B568-E203E97D519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9" name="Line 428">
            <a:extLst>
              <a:ext uri="{FF2B5EF4-FFF2-40B4-BE49-F238E27FC236}">
                <a16:creationId xmlns:a16="http://schemas.microsoft.com/office/drawing/2014/main" xmlns="" id="{E711FA7C-7AB2-47C7-ACF3-CFA54BED67F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30" name="Group 429">
          <a:extLst>
            <a:ext uri="{FF2B5EF4-FFF2-40B4-BE49-F238E27FC236}">
              <a16:creationId xmlns:a16="http://schemas.microsoft.com/office/drawing/2014/main" xmlns="" id="{0BFBED9C-8F7F-4736-8FB2-C84475E99CC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31" name="Line 430">
            <a:extLst>
              <a:ext uri="{FF2B5EF4-FFF2-40B4-BE49-F238E27FC236}">
                <a16:creationId xmlns:a16="http://schemas.microsoft.com/office/drawing/2014/main" xmlns="" id="{C457AECB-3087-425B-AAF0-49CF4233519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2" name="Line 431">
            <a:extLst>
              <a:ext uri="{FF2B5EF4-FFF2-40B4-BE49-F238E27FC236}">
                <a16:creationId xmlns:a16="http://schemas.microsoft.com/office/drawing/2014/main" xmlns="" id="{97C5701D-1851-4AA6-8363-D15620F25C8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3" name="Line 432">
            <a:extLst>
              <a:ext uri="{FF2B5EF4-FFF2-40B4-BE49-F238E27FC236}">
                <a16:creationId xmlns:a16="http://schemas.microsoft.com/office/drawing/2014/main" xmlns="" id="{4557AA84-C1DC-4790-A4C4-084B8299978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34" name="Group 433">
          <a:extLst>
            <a:ext uri="{FF2B5EF4-FFF2-40B4-BE49-F238E27FC236}">
              <a16:creationId xmlns:a16="http://schemas.microsoft.com/office/drawing/2014/main" xmlns="" id="{2BB6CD1A-AD90-4F18-8958-D175D58BADA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35" name="Line 434">
            <a:extLst>
              <a:ext uri="{FF2B5EF4-FFF2-40B4-BE49-F238E27FC236}">
                <a16:creationId xmlns:a16="http://schemas.microsoft.com/office/drawing/2014/main" xmlns="" id="{23D1AB6A-D982-453B-A866-D563DF1BE7D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6" name="Line 435">
            <a:extLst>
              <a:ext uri="{FF2B5EF4-FFF2-40B4-BE49-F238E27FC236}">
                <a16:creationId xmlns:a16="http://schemas.microsoft.com/office/drawing/2014/main" xmlns="" id="{335695B8-DD40-4BCF-BCC3-834EEC4F9CF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7" name="Line 436">
            <a:extLst>
              <a:ext uri="{FF2B5EF4-FFF2-40B4-BE49-F238E27FC236}">
                <a16:creationId xmlns:a16="http://schemas.microsoft.com/office/drawing/2014/main" xmlns="" id="{BD035194-4DE0-45CF-A2D8-5761B04E42C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38" name="Group 437">
          <a:extLst>
            <a:ext uri="{FF2B5EF4-FFF2-40B4-BE49-F238E27FC236}">
              <a16:creationId xmlns:a16="http://schemas.microsoft.com/office/drawing/2014/main" xmlns="" id="{30A8B2B6-EB6F-4857-B0A7-B59D65C24E1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39" name="Line 438">
            <a:extLst>
              <a:ext uri="{FF2B5EF4-FFF2-40B4-BE49-F238E27FC236}">
                <a16:creationId xmlns:a16="http://schemas.microsoft.com/office/drawing/2014/main" xmlns="" id="{1286664A-5C81-4E14-9774-AC6C1954418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0" name="Line 439">
            <a:extLst>
              <a:ext uri="{FF2B5EF4-FFF2-40B4-BE49-F238E27FC236}">
                <a16:creationId xmlns:a16="http://schemas.microsoft.com/office/drawing/2014/main" xmlns="" id="{32FC8EBC-6A62-44CD-8C01-919901B8E19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1" name="Line 440">
            <a:extLst>
              <a:ext uri="{FF2B5EF4-FFF2-40B4-BE49-F238E27FC236}">
                <a16:creationId xmlns:a16="http://schemas.microsoft.com/office/drawing/2014/main" xmlns="" id="{C63C393A-16BD-4CA3-8808-CBF97EC7B82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42" name="Group 441">
          <a:extLst>
            <a:ext uri="{FF2B5EF4-FFF2-40B4-BE49-F238E27FC236}">
              <a16:creationId xmlns:a16="http://schemas.microsoft.com/office/drawing/2014/main" xmlns="" id="{C7F7F62B-1946-49ED-8036-044F0B5EA8D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43" name="Line 442">
            <a:extLst>
              <a:ext uri="{FF2B5EF4-FFF2-40B4-BE49-F238E27FC236}">
                <a16:creationId xmlns:a16="http://schemas.microsoft.com/office/drawing/2014/main" xmlns="" id="{8678B741-4AF7-48C6-A138-B57C7A73D23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4" name="Line 443">
            <a:extLst>
              <a:ext uri="{FF2B5EF4-FFF2-40B4-BE49-F238E27FC236}">
                <a16:creationId xmlns:a16="http://schemas.microsoft.com/office/drawing/2014/main" xmlns="" id="{E8D186F7-8C3C-49FD-B070-F55FE703617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5" name="Line 444">
            <a:extLst>
              <a:ext uri="{FF2B5EF4-FFF2-40B4-BE49-F238E27FC236}">
                <a16:creationId xmlns:a16="http://schemas.microsoft.com/office/drawing/2014/main" xmlns="" id="{802CD469-DBAB-400F-A593-44638B5E2E0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46" name="Group 445">
          <a:extLst>
            <a:ext uri="{FF2B5EF4-FFF2-40B4-BE49-F238E27FC236}">
              <a16:creationId xmlns:a16="http://schemas.microsoft.com/office/drawing/2014/main" xmlns="" id="{73D30D21-3C56-4F2E-B124-7A5D2508ED2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47" name="Line 446">
            <a:extLst>
              <a:ext uri="{FF2B5EF4-FFF2-40B4-BE49-F238E27FC236}">
                <a16:creationId xmlns:a16="http://schemas.microsoft.com/office/drawing/2014/main" xmlns="" id="{C3FC25D2-E562-40EA-8DF2-403458756F6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8" name="Line 447">
            <a:extLst>
              <a:ext uri="{FF2B5EF4-FFF2-40B4-BE49-F238E27FC236}">
                <a16:creationId xmlns:a16="http://schemas.microsoft.com/office/drawing/2014/main" xmlns="" id="{3C481060-C0BC-4364-8C34-03AE4123989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9" name="Line 448">
            <a:extLst>
              <a:ext uri="{FF2B5EF4-FFF2-40B4-BE49-F238E27FC236}">
                <a16:creationId xmlns:a16="http://schemas.microsoft.com/office/drawing/2014/main" xmlns="" id="{3D57E5A8-C122-4869-A0C5-0C5C56B80F0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50" name="Group 449">
          <a:extLst>
            <a:ext uri="{FF2B5EF4-FFF2-40B4-BE49-F238E27FC236}">
              <a16:creationId xmlns:a16="http://schemas.microsoft.com/office/drawing/2014/main" xmlns="" id="{C866CAC7-C697-4938-9BDA-62FAA61B36C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51" name="Line 450">
            <a:extLst>
              <a:ext uri="{FF2B5EF4-FFF2-40B4-BE49-F238E27FC236}">
                <a16:creationId xmlns:a16="http://schemas.microsoft.com/office/drawing/2014/main" xmlns="" id="{F53850B3-B10B-4042-A286-8DE307EFF0F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2" name="Line 451">
            <a:extLst>
              <a:ext uri="{FF2B5EF4-FFF2-40B4-BE49-F238E27FC236}">
                <a16:creationId xmlns:a16="http://schemas.microsoft.com/office/drawing/2014/main" xmlns="" id="{81E91147-D50E-43B6-8132-E8B1827D5C0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3" name="Line 452">
            <a:extLst>
              <a:ext uri="{FF2B5EF4-FFF2-40B4-BE49-F238E27FC236}">
                <a16:creationId xmlns:a16="http://schemas.microsoft.com/office/drawing/2014/main" xmlns="" id="{E7EB8D55-161A-4979-BF75-FF1B64A4E29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54" name="Group 453">
          <a:extLst>
            <a:ext uri="{FF2B5EF4-FFF2-40B4-BE49-F238E27FC236}">
              <a16:creationId xmlns:a16="http://schemas.microsoft.com/office/drawing/2014/main" xmlns="" id="{17C378F5-BA27-45D5-A9D5-5E5FD45F907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55" name="Line 454">
            <a:extLst>
              <a:ext uri="{FF2B5EF4-FFF2-40B4-BE49-F238E27FC236}">
                <a16:creationId xmlns:a16="http://schemas.microsoft.com/office/drawing/2014/main" xmlns="" id="{18F72375-8234-46AA-AAF6-BA1C267725C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6" name="Line 455">
            <a:extLst>
              <a:ext uri="{FF2B5EF4-FFF2-40B4-BE49-F238E27FC236}">
                <a16:creationId xmlns:a16="http://schemas.microsoft.com/office/drawing/2014/main" xmlns="" id="{66B8C03B-A2F3-4EEB-A93F-8B8A2EC9E29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7" name="Line 456">
            <a:extLst>
              <a:ext uri="{FF2B5EF4-FFF2-40B4-BE49-F238E27FC236}">
                <a16:creationId xmlns:a16="http://schemas.microsoft.com/office/drawing/2014/main" xmlns="" id="{157C8746-B58C-4F00-8462-8A7D90F5ABD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58" name="Group 457">
          <a:extLst>
            <a:ext uri="{FF2B5EF4-FFF2-40B4-BE49-F238E27FC236}">
              <a16:creationId xmlns:a16="http://schemas.microsoft.com/office/drawing/2014/main" xmlns="" id="{386A262B-22CE-41DB-9425-6BD5BB2F2EE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59" name="Line 458">
            <a:extLst>
              <a:ext uri="{FF2B5EF4-FFF2-40B4-BE49-F238E27FC236}">
                <a16:creationId xmlns:a16="http://schemas.microsoft.com/office/drawing/2014/main" xmlns="" id="{D5704A2F-4C58-435A-B6FF-907A2B0DFB3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0" name="Line 459">
            <a:extLst>
              <a:ext uri="{FF2B5EF4-FFF2-40B4-BE49-F238E27FC236}">
                <a16:creationId xmlns:a16="http://schemas.microsoft.com/office/drawing/2014/main" xmlns="" id="{D954F26C-699B-48BB-A6FB-07B98631AB9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1" name="Line 460">
            <a:extLst>
              <a:ext uri="{FF2B5EF4-FFF2-40B4-BE49-F238E27FC236}">
                <a16:creationId xmlns:a16="http://schemas.microsoft.com/office/drawing/2014/main" xmlns="" id="{7090A0CB-423E-4D96-8535-AC0AC075787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62" name="Group 461">
          <a:extLst>
            <a:ext uri="{FF2B5EF4-FFF2-40B4-BE49-F238E27FC236}">
              <a16:creationId xmlns:a16="http://schemas.microsoft.com/office/drawing/2014/main" xmlns="" id="{B0A5DF8A-0E4C-4E4C-9D08-39578106365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63" name="Line 462">
            <a:extLst>
              <a:ext uri="{FF2B5EF4-FFF2-40B4-BE49-F238E27FC236}">
                <a16:creationId xmlns:a16="http://schemas.microsoft.com/office/drawing/2014/main" xmlns="" id="{0AC1A3B7-2257-4756-89A1-4B79DF2438C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" name="Line 463">
            <a:extLst>
              <a:ext uri="{FF2B5EF4-FFF2-40B4-BE49-F238E27FC236}">
                <a16:creationId xmlns:a16="http://schemas.microsoft.com/office/drawing/2014/main" xmlns="" id="{949DEFBD-6657-4FFB-81D4-847EB457DC8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5" name="Line 464">
            <a:extLst>
              <a:ext uri="{FF2B5EF4-FFF2-40B4-BE49-F238E27FC236}">
                <a16:creationId xmlns:a16="http://schemas.microsoft.com/office/drawing/2014/main" xmlns="" id="{95DBFD25-5DA1-49A9-A35A-AD82942860A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66" name="Group 465">
          <a:extLst>
            <a:ext uri="{FF2B5EF4-FFF2-40B4-BE49-F238E27FC236}">
              <a16:creationId xmlns:a16="http://schemas.microsoft.com/office/drawing/2014/main" xmlns="" id="{1127A09C-F906-4C0E-892E-E871314B496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67" name="Line 466">
            <a:extLst>
              <a:ext uri="{FF2B5EF4-FFF2-40B4-BE49-F238E27FC236}">
                <a16:creationId xmlns:a16="http://schemas.microsoft.com/office/drawing/2014/main" xmlns="" id="{C9316943-F414-42C5-A79F-20275BA5919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8" name="Line 467">
            <a:extLst>
              <a:ext uri="{FF2B5EF4-FFF2-40B4-BE49-F238E27FC236}">
                <a16:creationId xmlns:a16="http://schemas.microsoft.com/office/drawing/2014/main" xmlns="" id="{9F71B55C-274D-4A87-A398-3294B03B24F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" name="Line 468">
            <a:extLst>
              <a:ext uri="{FF2B5EF4-FFF2-40B4-BE49-F238E27FC236}">
                <a16:creationId xmlns:a16="http://schemas.microsoft.com/office/drawing/2014/main" xmlns="" id="{60B1A62B-3301-466B-96F4-A25C0A42CDA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70" name="Group 469">
          <a:extLst>
            <a:ext uri="{FF2B5EF4-FFF2-40B4-BE49-F238E27FC236}">
              <a16:creationId xmlns:a16="http://schemas.microsoft.com/office/drawing/2014/main" xmlns="" id="{BD31E7B5-A41F-4B08-86A2-128439F4DFB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71" name="Line 470">
            <a:extLst>
              <a:ext uri="{FF2B5EF4-FFF2-40B4-BE49-F238E27FC236}">
                <a16:creationId xmlns:a16="http://schemas.microsoft.com/office/drawing/2014/main" xmlns="" id="{EA0CE4FB-0430-4105-8665-F8BDF7931E9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" name="Line 471">
            <a:extLst>
              <a:ext uri="{FF2B5EF4-FFF2-40B4-BE49-F238E27FC236}">
                <a16:creationId xmlns:a16="http://schemas.microsoft.com/office/drawing/2014/main" xmlns="" id="{C0E89A59-EB6B-4767-A5EA-E62ACD84A05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3" name="Line 472">
            <a:extLst>
              <a:ext uri="{FF2B5EF4-FFF2-40B4-BE49-F238E27FC236}">
                <a16:creationId xmlns:a16="http://schemas.microsoft.com/office/drawing/2014/main" xmlns="" id="{D1E95F7D-E08C-4127-B1E6-DF7B71E0D64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74" name="Group 473">
          <a:extLst>
            <a:ext uri="{FF2B5EF4-FFF2-40B4-BE49-F238E27FC236}">
              <a16:creationId xmlns:a16="http://schemas.microsoft.com/office/drawing/2014/main" xmlns="" id="{EE966D0E-D432-424C-8613-BDA57686AEC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75" name="Line 474">
            <a:extLst>
              <a:ext uri="{FF2B5EF4-FFF2-40B4-BE49-F238E27FC236}">
                <a16:creationId xmlns:a16="http://schemas.microsoft.com/office/drawing/2014/main" xmlns="" id="{4BFB4043-DFEC-4BE8-BF6F-E5E31764CC1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6" name="Line 475">
            <a:extLst>
              <a:ext uri="{FF2B5EF4-FFF2-40B4-BE49-F238E27FC236}">
                <a16:creationId xmlns:a16="http://schemas.microsoft.com/office/drawing/2014/main" xmlns="" id="{CEA785C3-DA6B-439D-9A98-78D795CE355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7" name="Line 476">
            <a:extLst>
              <a:ext uri="{FF2B5EF4-FFF2-40B4-BE49-F238E27FC236}">
                <a16:creationId xmlns:a16="http://schemas.microsoft.com/office/drawing/2014/main" xmlns="" id="{FBA0A482-B55A-49CD-B105-72239532E20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78" name="Group 477">
          <a:extLst>
            <a:ext uri="{FF2B5EF4-FFF2-40B4-BE49-F238E27FC236}">
              <a16:creationId xmlns:a16="http://schemas.microsoft.com/office/drawing/2014/main" xmlns="" id="{504D9503-4A7C-4C9C-849E-27E14660FCD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79" name="Line 478">
            <a:extLst>
              <a:ext uri="{FF2B5EF4-FFF2-40B4-BE49-F238E27FC236}">
                <a16:creationId xmlns:a16="http://schemas.microsoft.com/office/drawing/2014/main" xmlns="" id="{0F0CFFA5-1C8D-47A0-B759-ED5F9D4AAD6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" name="Line 479">
            <a:extLst>
              <a:ext uri="{FF2B5EF4-FFF2-40B4-BE49-F238E27FC236}">
                <a16:creationId xmlns:a16="http://schemas.microsoft.com/office/drawing/2014/main" xmlns="" id="{DC2D42D0-4698-4D6F-AC31-BA2192E03E1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" name="Line 480">
            <a:extLst>
              <a:ext uri="{FF2B5EF4-FFF2-40B4-BE49-F238E27FC236}">
                <a16:creationId xmlns:a16="http://schemas.microsoft.com/office/drawing/2014/main" xmlns="" id="{5FD7C6B1-5C1D-431B-BB77-7662337EC9B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82" name="Group 481">
          <a:extLst>
            <a:ext uri="{FF2B5EF4-FFF2-40B4-BE49-F238E27FC236}">
              <a16:creationId xmlns:a16="http://schemas.microsoft.com/office/drawing/2014/main" xmlns="" id="{74A4CF64-7983-423A-87E7-D74B9241061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83" name="Line 482">
            <a:extLst>
              <a:ext uri="{FF2B5EF4-FFF2-40B4-BE49-F238E27FC236}">
                <a16:creationId xmlns:a16="http://schemas.microsoft.com/office/drawing/2014/main" xmlns="" id="{A8A43DD9-4C60-4A30-B5D8-FB721948B1E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4" name="Line 483">
            <a:extLst>
              <a:ext uri="{FF2B5EF4-FFF2-40B4-BE49-F238E27FC236}">
                <a16:creationId xmlns:a16="http://schemas.microsoft.com/office/drawing/2014/main" xmlns="" id="{B9AF7036-0AD9-42FB-B799-6A7D336A86B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" name="Line 484">
            <a:extLst>
              <a:ext uri="{FF2B5EF4-FFF2-40B4-BE49-F238E27FC236}">
                <a16:creationId xmlns:a16="http://schemas.microsoft.com/office/drawing/2014/main" xmlns="" id="{CB402D2D-2698-4647-B79E-08AEB1FC8E5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86" name="Group 485">
          <a:extLst>
            <a:ext uri="{FF2B5EF4-FFF2-40B4-BE49-F238E27FC236}">
              <a16:creationId xmlns:a16="http://schemas.microsoft.com/office/drawing/2014/main" xmlns="" id="{AB58C322-163E-406A-BC2C-0FAD0C88854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87" name="Line 486">
            <a:extLst>
              <a:ext uri="{FF2B5EF4-FFF2-40B4-BE49-F238E27FC236}">
                <a16:creationId xmlns:a16="http://schemas.microsoft.com/office/drawing/2014/main" xmlns="" id="{8CDCC19D-DF0F-437C-9FBA-595139D863A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" name="Line 487">
            <a:extLst>
              <a:ext uri="{FF2B5EF4-FFF2-40B4-BE49-F238E27FC236}">
                <a16:creationId xmlns:a16="http://schemas.microsoft.com/office/drawing/2014/main" xmlns="" id="{012229EF-5B7D-4D67-B33E-CE24DB363E4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" name="Line 488">
            <a:extLst>
              <a:ext uri="{FF2B5EF4-FFF2-40B4-BE49-F238E27FC236}">
                <a16:creationId xmlns:a16="http://schemas.microsoft.com/office/drawing/2014/main" xmlns="" id="{6491F198-B784-48E7-A34D-193602EC9F1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90" name="Group 489">
          <a:extLst>
            <a:ext uri="{FF2B5EF4-FFF2-40B4-BE49-F238E27FC236}">
              <a16:creationId xmlns:a16="http://schemas.microsoft.com/office/drawing/2014/main" xmlns="" id="{15A55BE8-21DA-4A63-8797-01733BE66E3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91" name="Line 490">
            <a:extLst>
              <a:ext uri="{FF2B5EF4-FFF2-40B4-BE49-F238E27FC236}">
                <a16:creationId xmlns:a16="http://schemas.microsoft.com/office/drawing/2014/main" xmlns="" id="{C7BF59E9-ABC1-42CC-96F4-9C8780D14B4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" name="Line 491">
            <a:extLst>
              <a:ext uri="{FF2B5EF4-FFF2-40B4-BE49-F238E27FC236}">
                <a16:creationId xmlns:a16="http://schemas.microsoft.com/office/drawing/2014/main" xmlns="" id="{7C028579-8023-4111-93B9-A7C23854B8F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3" name="Line 492">
            <a:extLst>
              <a:ext uri="{FF2B5EF4-FFF2-40B4-BE49-F238E27FC236}">
                <a16:creationId xmlns:a16="http://schemas.microsoft.com/office/drawing/2014/main" xmlns="" id="{11E26000-5C1F-43D9-A3EC-23D43B568BB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94" name="Group 493">
          <a:extLst>
            <a:ext uri="{FF2B5EF4-FFF2-40B4-BE49-F238E27FC236}">
              <a16:creationId xmlns:a16="http://schemas.microsoft.com/office/drawing/2014/main" xmlns="" id="{B664D827-9417-4012-A11C-C2025BEB153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95" name="Line 494">
            <a:extLst>
              <a:ext uri="{FF2B5EF4-FFF2-40B4-BE49-F238E27FC236}">
                <a16:creationId xmlns:a16="http://schemas.microsoft.com/office/drawing/2014/main" xmlns="" id="{E2DD8A6C-7A0B-45E1-9ACC-BD62CC20AD2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" name="Line 495">
            <a:extLst>
              <a:ext uri="{FF2B5EF4-FFF2-40B4-BE49-F238E27FC236}">
                <a16:creationId xmlns:a16="http://schemas.microsoft.com/office/drawing/2014/main" xmlns="" id="{D223DA43-D356-45B2-ADF6-A28F5E6AD54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7" name="Line 496">
            <a:extLst>
              <a:ext uri="{FF2B5EF4-FFF2-40B4-BE49-F238E27FC236}">
                <a16:creationId xmlns:a16="http://schemas.microsoft.com/office/drawing/2014/main" xmlns="" id="{0E89FA0E-2B11-4612-AA70-E8254AF75EC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98" name="Group 497">
          <a:extLst>
            <a:ext uri="{FF2B5EF4-FFF2-40B4-BE49-F238E27FC236}">
              <a16:creationId xmlns:a16="http://schemas.microsoft.com/office/drawing/2014/main" xmlns="" id="{FB7F7F03-BBC6-4B19-B119-67B1F81B5B0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99" name="Line 498">
            <a:extLst>
              <a:ext uri="{FF2B5EF4-FFF2-40B4-BE49-F238E27FC236}">
                <a16:creationId xmlns:a16="http://schemas.microsoft.com/office/drawing/2014/main" xmlns="" id="{FE690839-8AC6-414A-914E-15B96BC707E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0" name="Line 499">
            <a:extLst>
              <a:ext uri="{FF2B5EF4-FFF2-40B4-BE49-F238E27FC236}">
                <a16:creationId xmlns:a16="http://schemas.microsoft.com/office/drawing/2014/main" xmlns="" id="{8506CA24-34CF-4131-9A5C-E398B25B38D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1" name="Line 500">
            <a:extLst>
              <a:ext uri="{FF2B5EF4-FFF2-40B4-BE49-F238E27FC236}">
                <a16:creationId xmlns:a16="http://schemas.microsoft.com/office/drawing/2014/main" xmlns="" id="{2DA8DCCF-3623-4EE2-AB01-0E604A23F51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02" name="Group 501">
          <a:extLst>
            <a:ext uri="{FF2B5EF4-FFF2-40B4-BE49-F238E27FC236}">
              <a16:creationId xmlns:a16="http://schemas.microsoft.com/office/drawing/2014/main" xmlns="" id="{7EE3F094-6F4C-4FF1-9959-05342919687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03" name="Line 502">
            <a:extLst>
              <a:ext uri="{FF2B5EF4-FFF2-40B4-BE49-F238E27FC236}">
                <a16:creationId xmlns:a16="http://schemas.microsoft.com/office/drawing/2014/main" xmlns="" id="{B90ACDAA-ED07-480D-93AF-51ABA660685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" name="Line 503">
            <a:extLst>
              <a:ext uri="{FF2B5EF4-FFF2-40B4-BE49-F238E27FC236}">
                <a16:creationId xmlns:a16="http://schemas.microsoft.com/office/drawing/2014/main" xmlns="" id="{AB6DA501-3F52-44DE-B767-A7A47D3569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5" name="Line 504">
            <a:extLst>
              <a:ext uri="{FF2B5EF4-FFF2-40B4-BE49-F238E27FC236}">
                <a16:creationId xmlns:a16="http://schemas.microsoft.com/office/drawing/2014/main" xmlns="" id="{ECDEB343-0092-428F-AFD6-DD559C40096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06" name="Group 505">
          <a:extLst>
            <a:ext uri="{FF2B5EF4-FFF2-40B4-BE49-F238E27FC236}">
              <a16:creationId xmlns:a16="http://schemas.microsoft.com/office/drawing/2014/main" xmlns="" id="{62318473-FE72-4CEA-B74B-550BACB5423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07" name="Line 506">
            <a:extLst>
              <a:ext uri="{FF2B5EF4-FFF2-40B4-BE49-F238E27FC236}">
                <a16:creationId xmlns:a16="http://schemas.microsoft.com/office/drawing/2014/main" xmlns="" id="{48652FD6-76DE-463C-816E-CC63037C856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8" name="Line 507">
            <a:extLst>
              <a:ext uri="{FF2B5EF4-FFF2-40B4-BE49-F238E27FC236}">
                <a16:creationId xmlns:a16="http://schemas.microsoft.com/office/drawing/2014/main" xmlns="" id="{93EBC239-C414-40D1-9375-43A03AC7382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9" name="Line 508">
            <a:extLst>
              <a:ext uri="{FF2B5EF4-FFF2-40B4-BE49-F238E27FC236}">
                <a16:creationId xmlns:a16="http://schemas.microsoft.com/office/drawing/2014/main" xmlns="" id="{DD9558C4-6D0E-44B6-8F92-53BBA9D65CB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10" name="Group 509">
          <a:extLst>
            <a:ext uri="{FF2B5EF4-FFF2-40B4-BE49-F238E27FC236}">
              <a16:creationId xmlns:a16="http://schemas.microsoft.com/office/drawing/2014/main" xmlns="" id="{6BA72CF1-1F68-490B-AC12-2C58614A16A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11" name="Line 510">
            <a:extLst>
              <a:ext uri="{FF2B5EF4-FFF2-40B4-BE49-F238E27FC236}">
                <a16:creationId xmlns:a16="http://schemas.microsoft.com/office/drawing/2014/main" xmlns="" id="{605912B7-E738-4892-9F9B-BDC84DA3BA9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2" name="Line 511">
            <a:extLst>
              <a:ext uri="{FF2B5EF4-FFF2-40B4-BE49-F238E27FC236}">
                <a16:creationId xmlns:a16="http://schemas.microsoft.com/office/drawing/2014/main" xmlns="" id="{F87C232D-FDCF-4580-82FD-D2EE46C637D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3" name="Line 512">
            <a:extLst>
              <a:ext uri="{FF2B5EF4-FFF2-40B4-BE49-F238E27FC236}">
                <a16:creationId xmlns:a16="http://schemas.microsoft.com/office/drawing/2014/main" xmlns="" id="{7C17F9C1-CEC4-4A62-91AE-352D1AD1A57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14" name="Group 513">
          <a:extLst>
            <a:ext uri="{FF2B5EF4-FFF2-40B4-BE49-F238E27FC236}">
              <a16:creationId xmlns:a16="http://schemas.microsoft.com/office/drawing/2014/main" xmlns="" id="{9D85CD6F-46EC-4FB0-8EF9-18D111A44C5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15" name="Line 514">
            <a:extLst>
              <a:ext uri="{FF2B5EF4-FFF2-40B4-BE49-F238E27FC236}">
                <a16:creationId xmlns:a16="http://schemas.microsoft.com/office/drawing/2014/main" xmlns="" id="{C75F4AA3-A15A-4C07-9E52-26CCA6AFEF0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6" name="Line 515">
            <a:extLst>
              <a:ext uri="{FF2B5EF4-FFF2-40B4-BE49-F238E27FC236}">
                <a16:creationId xmlns:a16="http://schemas.microsoft.com/office/drawing/2014/main" xmlns="" id="{328C81DD-D0C3-4239-B6E5-5B1C2085AAA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7" name="Line 516">
            <a:extLst>
              <a:ext uri="{FF2B5EF4-FFF2-40B4-BE49-F238E27FC236}">
                <a16:creationId xmlns:a16="http://schemas.microsoft.com/office/drawing/2014/main" xmlns="" id="{962DACB6-480D-4194-92C9-9CBFF325C53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18" name="Group 517">
          <a:extLst>
            <a:ext uri="{FF2B5EF4-FFF2-40B4-BE49-F238E27FC236}">
              <a16:creationId xmlns:a16="http://schemas.microsoft.com/office/drawing/2014/main" xmlns="" id="{A22EA3EC-0545-4F10-964F-61F4BF6C747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19" name="Line 518">
            <a:extLst>
              <a:ext uri="{FF2B5EF4-FFF2-40B4-BE49-F238E27FC236}">
                <a16:creationId xmlns:a16="http://schemas.microsoft.com/office/drawing/2014/main" xmlns="" id="{B6954FB5-C34F-4B02-A2CE-A39EF028FC3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0" name="Line 519">
            <a:extLst>
              <a:ext uri="{FF2B5EF4-FFF2-40B4-BE49-F238E27FC236}">
                <a16:creationId xmlns:a16="http://schemas.microsoft.com/office/drawing/2014/main" xmlns="" id="{10CEC194-2148-4029-A55D-3D9CF6904DB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1" name="Line 520">
            <a:extLst>
              <a:ext uri="{FF2B5EF4-FFF2-40B4-BE49-F238E27FC236}">
                <a16:creationId xmlns:a16="http://schemas.microsoft.com/office/drawing/2014/main" xmlns="" id="{122F4FE0-7DF2-4C28-9D5E-FC268EA35DF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22" name="Group 521">
          <a:extLst>
            <a:ext uri="{FF2B5EF4-FFF2-40B4-BE49-F238E27FC236}">
              <a16:creationId xmlns:a16="http://schemas.microsoft.com/office/drawing/2014/main" xmlns="" id="{A8B89BD9-C395-4339-920B-B0F150D622A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23" name="Line 522">
            <a:extLst>
              <a:ext uri="{FF2B5EF4-FFF2-40B4-BE49-F238E27FC236}">
                <a16:creationId xmlns:a16="http://schemas.microsoft.com/office/drawing/2014/main" xmlns="" id="{58F3A7C7-006A-4FCB-A81F-39EADF52F23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4" name="Line 523">
            <a:extLst>
              <a:ext uri="{FF2B5EF4-FFF2-40B4-BE49-F238E27FC236}">
                <a16:creationId xmlns:a16="http://schemas.microsoft.com/office/drawing/2014/main" xmlns="" id="{C6671C8A-4A33-425F-B183-8AA421F3C2D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5" name="Line 524">
            <a:extLst>
              <a:ext uri="{FF2B5EF4-FFF2-40B4-BE49-F238E27FC236}">
                <a16:creationId xmlns:a16="http://schemas.microsoft.com/office/drawing/2014/main" xmlns="" id="{E00907AF-7A52-439C-B16C-A82A9FD8CD7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26" name="Group 525">
          <a:extLst>
            <a:ext uri="{FF2B5EF4-FFF2-40B4-BE49-F238E27FC236}">
              <a16:creationId xmlns:a16="http://schemas.microsoft.com/office/drawing/2014/main" xmlns="" id="{1BDB3625-1D5A-444B-9E85-647FB077294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27" name="Line 526">
            <a:extLst>
              <a:ext uri="{FF2B5EF4-FFF2-40B4-BE49-F238E27FC236}">
                <a16:creationId xmlns:a16="http://schemas.microsoft.com/office/drawing/2014/main" xmlns="" id="{908583A9-E85E-4B2F-8B64-D766EE8870B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" name="Line 527">
            <a:extLst>
              <a:ext uri="{FF2B5EF4-FFF2-40B4-BE49-F238E27FC236}">
                <a16:creationId xmlns:a16="http://schemas.microsoft.com/office/drawing/2014/main" xmlns="" id="{EB9EA3B9-BAEF-4B3E-B6B6-4A24B63B33C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9" name="Line 528">
            <a:extLst>
              <a:ext uri="{FF2B5EF4-FFF2-40B4-BE49-F238E27FC236}">
                <a16:creationId xmlns:a16="http://schemas.microsoft.com/office/drawing/2014/main" xmlns="" id="{9F244392-9CEF-4851-AF03-F8D4888D836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30" name="Group 529">
          <a:extLst>
            <a:ext uri="{FF2B5EF4-FFF2-40B4-BE49-F238E27FC236}">
              <a16:creationId xmlns:a16="http://schemas.microsoft.com/office/drawing/2014/main" xmlns="" id="{06F5DD0D-2D62-42E1-89E5-BDB4E734C73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31" name="Line 530">
            <a:extLst>
              <a:ext uri="{FF2B5EF4-FFF2-40B4-BE49-F238E27FC236}">
                <a16:creationId xmlns:a16="http://schemas.microsoft.com/office/drawing/2014/main" xmlns="" id="{55D7CEDB-ED16-411D-8D9F-5A8FBB92A13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2" name="Line 531">
            <a:extLst>
              <a:ext uri="{FF2B5EF4-FFF2-40B4-BE49-F238E27FC236}">
                <a16:creationId xmlns:a16="http://schemas.microsoft.com/office/drawing/2014/main" xmlns="" id="{59DF75F7-EFAD-48A4-9102-5326E3BE60B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3" name="Line 532">
            <a:extLst>
              <a:ext uri="{FF2B5EF4-FFF2-40B4-BE49-F238E27FC236}">
                <a16:creationId xmlns:a16="http://schemas.microsoft.com/office/drawing/2014/main" xmlns="" id="{E23C49E8-0FE9-4A81-94AF-D3B316C59B2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34" name="Group 533">
          <a:extLst>
            <a:ext uri="{FF2B5EF4-FFF2-40B4-BE49-F238E27FC236}">
              <a16:creationId xmlns:a16="http://schemas.microsoft.com/office/drawing/2014/main" xmlns="" id="{CAD25B63-8AA4-4543-9B38-C5D15B7BFBC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35" name="Line 534">
            <a:extLst>
              <a:ext uri="{FF2B5EF4-FFF2-40B4-BE49-F238E27FC236}">
                <a16:creationId xmlns:a16="http://schemas.microsoft.com/office/drawing/2014/main" xmlns="" id="{3A8ADA32-4717-48EA-9BFB-15D622CE087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6" name="Line 535">
            <a:extLst>
              <a:ext uri="{FF2B5EF4-FFF2-40B4-BE49-F238E27FC236}">
                <a16:creationId xmlns:a16="http://schemas.microsoft.com/office/drawing/2014/main" xmlns="" id="{BAD4F7E7-E05B-4BCF-98A0-907E84778A9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7" name="Line 536">
            <a:extLst>
              <a:ext uri="{FF2B5EF4-FFF2-40B4-BE49-F238E27FC236}">
                <a16:creationId xmlns:a16="http://schemas.microsoft.com/office/drawing/2014/main" xmlns="" id="{AAF786B8-B081-4DEB-8F9B-ADE6E9050ED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38" name="Group 537">
          <a:extLst>
            <a:ext uri="{FF2B5EF4-FFF2-40B4-BE49-F238E27FC236}">
              <a16:creationId xmlns:a16="http://schemas.microsoft.com/office/drawing/2014/main" xmlns="" id="{912736FA-7120-4FDC-BD20-2316F4C6950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39" name="Line 538">
            <a:extLst>
              <a:ext uri="{FF2B5EF4-FFF2-40B4-BE49-F238E27FC236}">
                <a16:creationId xmlns:a16="http://schemas.microsoft.com/office/drawing/2014/main" xmlns="" id="{B65B5DFE-E388-4A94-86F6-A2DE5FB6527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0" name="Line 539">
            <a:extLst>
              <a:ext uri="{FF2B5EF4-FFF2-40B4-BE49-F238E27FC236}">
                <a16:creationId xmlns:a16="http://schemas.microsoft.com/office/drawing/2014/main" xmlns="" id="{43EA28DC-B756-445D-A57F-C40409B48BF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1" name="Line 540">
            <a:extLst>
              <a:ext uri="{FF2B5EF4-FFF2-40B4-BE49-F238E27FC236}">
                <a16:creationId xmlns:a16="http://schemas.microsoft.com/office/drawing/2014/main" xmlns="" id="{54A60AB2-EE1B-4432-A109-E2E2112CDCA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42" name="Group 541">
          <a:extLst>
            <a:ext uri="{FF2B5EF4-FFF2-40B4-BE49-F238E27FC236}">
              <a16:creationId xmlns:a16="http://schemas.microsoft.com/office/drawing/2014/main" xmlns="" id="{CD77D189-CCD2-4318-8983-C7F37B5A36A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43" name="Line 542">
            <a:extLst>
              <a:ext uri="{FF2B5EF4-FFF2-40B4-BE49-F238E27FC236}">
                <a16:creationId xmlns:a16="http://schemas.microsoft.com/office/drawing/2014/main" xmlns="" id="{7053750D-DCF9-403A-9736-B026C2B5754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4" name="Line 543">
            <a:extLst>
              <a:ext uri="{FF2B5EF4-FFF2-40B4-BE49-F238E27FC236}">
                <a16:creationId xmlns:a16="http://schemas.microsoft.com/office/drawing/2014/main" xmlns="" id="{2364DA19-E959-4FFE-9868-54A0F6E1756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5" name="Line 544">
            <a:extLst>
              <a:ext uri="{FF2B5EF4-FFF2-40B4-BE49-F238E27FC236}">
                <a16:creationId xmlns:a16="http://schemas.microsoft.com/office/drawing/2014/main" xmlns="" id="{CCAEAD4D-F94A-4D38-92B8-B6939CA4529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46" name="Group 545">
          <a:extLst>
            <a:ext uri="{FF2B5EF4-FFF2-40B4-BE49-F238E27FC236}">
              <a16:creationId xmlns:a16="http://schemas.microsoft.com/office/drawing/2014/main" xmlns="" id="{723D0D4C-2317-4C78-97FB-471A9F239DD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47" name="Line 546">
            <a:extLst>
              <a:ext uri="{FF2B5EF4-FFF2-40B4-BE49-F238E27FC236}">
                <a16:creationId xmlns:a16="http://schemas.microsoft.com/office/drawing/2014/main" xmlns="" id="{DFB759E7-7CF3-479A-8262-A4021A12BA1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8" name="Line 547">
            <a:extLst>
              <a:ext uri="{FF2B5EF4-FFF2-40B4-BE49-F238E27FC236}">
                <a16:creationId xmlns:a16="http://schemas.microsoft.com/office/drawing/2014/main" xmlns="" id="{B2E6FCC8-8D3B-4FD1-BE15-297CEEB331C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9" name="Line 548">
            <a:extLst>
              <a:ext uri="{FF2B5EF4-FFF2-40B4-BE49-F238E27FC236}">
                <a16:creationId xmlns:a16="http://schemas.microsoft.com/office/drawing/2014/main" xmlns="" id="{00D27C25-219D-4AA2-8A17-233ED742AFA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50" name="Group 549">
          <a:extLst>
            <a:ext uri="{FF2B5EF4-FFF2-40B4-BE49-F238E27FC236}">
              <a16:creationId xmlns:a16="http://schemas.microsoft.com/office/drawing/2014/main" xmlns="" id="{1F2E0C48-CAFB-4657-844A-E48E0F0ABCB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51" name="Line 550">
            <a:extLst>
              <a:ext uri="{FF2B5EF4-FFF2-40B4-BE49-F238E27FC236}">
                <a16:creationId xmlns:a16="http://schemas.microsoft.com/office/drawing/2014/main" xmlns="" id="{5E543158-3FEF-42F2-B6F1-BE42C0DC158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2" name="Line 551">
            <a:extLst>
              <a:ext uri="{FF2B5EF4-FFF2-40B4-BE49-F238E27FC236}">
                <a16:creationId xmlns:a16="http://schemas.microsoft.com/office/drawing/2014/main" xmlns="" id="{24DC500B-09FE-4A54-83CF-9D70FF4B357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3" name="Line 552">
            <a:extLst>
              <a:ext uri="{FF2B5EF4-FFF2-40B4-BE49-F238E27FC236}">
                <a16:creationId xmlns:a16="http://schemas.microsoft.com/office/drawing/2014/main" xmlns="" id="{FB608C2A-1FE8-4B34-830D-34E3BA92EF1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54" name="Group 553">
          <a:extLst>
            <a:ext uri="{FF2B5EF4-FFF2-40B4-BE49-F238E27FC236}">
              <a16:creationId xmlns:a16="http://schemas.microsoft.com/office/drawing/2014/main" xmlns="" id="{F1FD9D6C-17ED-4D52-926B-EA0364A06CD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55" name="Line 554">
            <a:extLst>
              <a:ext uri="{FF2B5EF4-FFF2-40B4-BE49-F238E27FC236}">
                <a16:creationId xmlns:a16="http://schemas.microsoft.com/office/drawing/2014/main" xmlns="" id="{DDA6F362-239E-40D5-BF87-863BC031E78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6" name="Line 555">
            <a:extLst>
              <a:ext uri="{FF2B5EF4-FFF2-40B4-BE49-F238E27FC236}">
                <a16:creationId xmlns:a16="http://schemas.microsoft.com/office/drawing/2014/main" xmlns="" id="{A498FC34-FCF7-4DC4-A339-C0F586B6EF8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7" name="Line 556">
            <a:extLst>
              <a:ext uri="{FF2B5EF4-FFF2-40B4-BE49-F238E27FC236}">
                <a16:creationId xmlns:a16="http://schemas.microsoft.com/office/drawing/2014/main" xmlns="" id="{2A1B077D-343A-4353-85BF-225D26A1526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58" name="Group 557">
          <a:extLst>
            <a:ext uri="{FF2B5EF4-FFF2-40B4-BE49-F238E27FC236}">
              <a16:creationId xmlns:a16="http://schemas.microsoft.com/office/drawing/2014/main" xmlns="" id="{B7D136AD-726F-4022-83F8-402DC10744C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59" name="Line 558">
            <a:extLst>
              <a:ext uri="{FF2B5EF4-FFF2-40B4-BE49-F238E27FC236}">
                <a16:creationId xmlns:a16="http://schemas.microsoft.com/office/drawing/2014/main" xmlns="" id="{F587AE00-26AB-487D-9FAC-9983F2421D8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0" name="Line 559">
            <a:extLst>
              <a:ext uri="{FF2B5EF4-FFF2-40B4-BE49-F238E27FC236}">
                <a16:creationId xmlns:a16="http://schemas.microsoft.com/office/drawing/2014/main" xmlns="" id="{B37EBCD3-5732-4CD1-8FAB-8810262136B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1" name="Line 560">
            <a:extLst>
              <a:ext uri="{FF2B5EF4-FFF2-40B4-BE49-F238E27FC236}">
                <a16:creationId xmlns:a16="http://schemas.microsoft.com/office/drawing/2014/main" xmlns="" id="{FDC67EA8-1532-4441-AB40-74ACF335B78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62" name="Group 561">
          <a:extLst>
            <a:ext uri="{FF2B5EF4-FFF2-40B4-BE49-F238E27FC236}">
              <a16:creationId xmlns:a16="http://schemas.microsoft.com/office/drawing/2014/main" xmlns="" id="{61FDF036-2D3F-4F62-80D9-8123533D471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63" name="Line 562">
            <a:extLst>
              <a:ext uri="{FF2B5EF4-FFF2-40B4-BE49-F238E27FC236}">
                <a16:creationId xmlns:a16="http://schemas.microsoft.com/office/drawing/2014/main" xmlns="" id="{605B61BC-4B9B-45DF-9E63-BA3DB906AFE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4" name="Line 563">
            <a:extLst>
              <a:ext uri="{FF2B5EF4-FFF2-40B4-BE49-F238E27FC236}">
                <a16:creationId xmlns:a16="http://schemas.microsoft.com/office/drawing/2014/main" xmlns="" id="{0FB628FB-9188-4B59-8750-920A8C59803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5" name="Line 564">
            <a:extLst>
              <a:ext uri="{FF2B5EF4-FFF2-40B4-BE49-F238E27FC236}">
                <a16:creationId xmlns:a16="http://schemas.microsoft.com/office/drawing/2014/main" xmlns="" id="{583EB464-B921-4B81-92CC-466A1026E27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66" name="Group 565">
          <a:extLst>
            <a:ext uri="{FF2B5EF4-FFF2-40B4-BE49-F238E27FC236}">
              <a16:creationId xmlns:a16="http://schemas.microsoft.com/office/drawing/2014/main" xmlns="" id="{DA87EFDF-BDA6-42BF-949D-C71EE54BF72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67" name="Line 566">
            <a:extLst>
              <a:ext uri="{FF2B5EF4-FFF2-40B4-BE49-F238E27FC236}">
                <a16:creationId xmlns:a16="http://schemas.microsoft.com/office/drawing/2014/main" xmlns="" id="{AB5D4D27-DB53-4456-AA21-506F80C57A0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8" name="Line 567">
            <a:extLst>
              <a:ext uri="{FF2B5EF4-FFF2-40B4-BE49-F238E27FC236}">
                <a16:creationId xmlns:a16="http://schemas.microsoft.com/office/drawing/2014/main" xmlns="" id="{A3CBF97B-FC73-4C66-B3C3-46E88E1B12C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9" name="Line 568">
            <a:extLst>
              <a:ext uri="{FF2B5EF4-FFF2-40B4-BE49-F238E27FC236}">
                <a16:creationId xmlns:a16="http://schemas.microsoft.com/office/drawing/2014/main" xmlns="" id="{AE5F8433-84D8-4091-939D-57B0937C373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70" name="Group 569">
          <a:extLst>
            <a:ext uri="{FF2B5EF4-FFF2-40B4-BE49-F238E27FC236}">
              <a16:creationId xmlns:a16="http://schemas.microsoft.com/office/drawing/2014/main" xmlns="" id="{30B59F5B-A7C2-4DFC-BA50-C4662F95A75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71" name="Line 570">
            <a:extLst>
              <a:ext uri="{FF2B5EF4-FFF2-40B4-BE49-F238E27FC236}">
                <a16:creationId xmlns:a16="http://schemas.microsoft.com/office/drawing/2014/main" xmlns="" id="{1364D5EE-503E-4A49-A99D-045EAB7C90D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2" name="Line 571">
            <a:extLst>
              <a:ext uri="{FF2B5EF4-FFF2-40B4-BE49-F238E27FC236}">
                <a16:creationId xmlns:a16="http://schemas.microsoft.com/office/drawing/2014/main" xmlns="" id="{A9F565C5-B148-4AEE-94E9-AACDF6775A5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3" name="Line 572">
            <a:extLst>
              <a:ext uri="{FF2B5EF4-FFF2-40B4-BE49-F238E27FC236}">
                <a16:creationId xmlns:a16="http://schemas.microsoft.com/office/drawing/2014/main" xmlns="" id="{14ACA530-95B6-45F7-9938-BCEF57FCA9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74" name="Group 573">
          <a:extLst>
            <a:ext uri="{FF2B5EF4-FFF2-40B4-BE49-F238E27FC236}">
              <a16:creationId xmlns:a16="http://schemas.microsoft.com/office/drawing/2014/main" xmlns="" id="{4F1A0D6D-E6D9-404F-862D-B60BFB5BF81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75" name="Line 574">
            <a:extLst>
              <a:ext uri="{FF2B5EF4-FFF2-40B4-BE49-F238E27FC236}">
                <a16:creationId xmlns:a16="http://schemas.microsoft.com/office/drawing/2014/main" xmlns="" id="{7D6DD982-D0A5-45EC-B2AB-8D958D1400F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6" name="Line 575">
            <a:extLst>
              <a:ext uri="{FF2B5EF4-FFF2-40B4-BE49-F238E27FC236}">
                <a16:creationId xmlns:a16="http://schemas.microsoft.com/office/drawing/2014/main" xmlns="" id="{EFB4C7F7-5FE2-44A3-8F50-0C9BE279EA1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7" name="Line 576">
            <a:extLst>
              <a:ext uri="{FF2B5EF4-FFF2-40B4-BE49-F238E27FC236}">
                <a16:creationId xmlns:a16="http://schemas.microsoft.com/office/drawing/2014/main" xmlns="" id="{9B02F4D2-00EF-4E46-B621-82E8FA73F3D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78" name="Group 577">
          <a:extLst>
            <a:ext uri="{FF2B5EF4-FFF2-40B4-BE49-F238E27FC236}">
              <a16:creationId xmlns:a16="http://schemas.microsoft.com/office/drawing/2014/main" xmlns="" id="{CB152229-07A8-4FBF-BD56-11D8089CECD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79" name="Line 386">
            <a:extLst>
              <a:ext uri="{FF2B5EF4-FFF2-40B4-BE49-F238E27FC236}">
                <a16:creationId xmlns:a16="http://schemas.microsoft.com/office/drawing/2014/main" xmlns="" id="{4C437018-8E3D-4525-80E1-A33C799A9EC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0" name="Line 387">
            <a:extLst>
              <a:ext uri="{FF2B5EF4-FFF2-40B4-BE49-F238E27FC236}">
                <a16:creationId xmlns:a16="http://schemas.microsoft.com/office/drawing/2014/main" xmlns="" id="{F1F9C2BA-E452-4145-BCF9-A268B6A2803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1" name="Line 388">
            <a:extLst>
              <a:ext uri="{FF2B5EF4-FFF2-40B4-BE49-F238E27FC236}">
                <a16:creationId xmlns:a16="http://schemas.microsoft.com/office/drawing/2014/main" xmlns="" id="{1D6EFA15-2490-421C-9CEE-EB4AAB4E47D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82" name="Group 581">
          <a:extLst>
            <a:ext uri="{FF2B5EF4-FFF2-40B4-BE49-F238E27FC236}">
              <a16:creationId xmlns:a16="http://schemas.microsoft.com/office/drawing/2014/main" xmlns="" id="{5A0BDC87-413F-42CB-BEE5-EA053568367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83" name="Line 390">
            <a:extLst>
              <a:ext uri="{FF2B5EF4-FFF2-40B4-BE49-F238E27FC236}">
                <a16:creationId xmlns:a16="http://schemas.microsoft.com/office/drawing/2014/main" xmlns="" id="{21E7FE1C-4B3A-4986-AA8E-33AF54D4601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4" name="Line 391">
            <a:extLst>
              <a:ext uri="{FF2B5EF4-FFF2-40B4-BE49-F238E27FC236}">
                <a16:creationId xmlns:a16="http://schemas.microsoft.com/office/drawing/2014/main" xmlns="" id="{2412336C-A2C6-4A1D-A2F6-8058F56D2EC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5" name="Line 392">
            <a:extLst>
              <a:ext uri="{FF2B5EF4-FFF2-40B4-BE49-F238E27FC236}">
                <a16:creationId xmlns:a16="http://schemas.microsoft.com/office/drawing/2014/main" xmlns="" id="{17B6C6D3-BDFB-4132-BC01-BC1104AD347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86" name="Group 585">
          <a:extLst>
            <a:ext uri="{FF2B5EF4-FFF2-40B4-BE49-F238E27FC236}">
              <a16:creationId xmlns:a16="http://schemas.microsoft.com/office/drawing/2014/main" xmlns="" id="{F3496920-C356-43C2-9FAA-32A28DF163E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87" name="Line 394">
            <a:extLst>
              <a:ext uri="{FF2B5EF4-FFF2-40B4-BE49-F238E27FC236}">
                <a16:creationId xmlns:a16="http://schemas.microsoft.com/office/drawing/2014/main" xmlns="" id="{E6E6A9FD-5A6B-44DB-8388-4E7898F7008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8" name="Line 395">
            <a:extLst>
              <a:ext uri="{FF2B5EF4-FFF2-40B4-BE49-F238E27FC236}">
                <a16:creationId xmlns:a16="http://schemas.microsoft.com/office/drawing/2014/main" xmlns="" id="{FA83781E-1F72-4F0C-87C5-03B951D4177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9" name="Line 396">
            <a:extLst>
              <a:ext uri="{FF2B5EF4-FFF2-40B4-BE49-F238E27FC236}">
                <a16:creationId xmlns:a16="http://schemas.microsoft.com/office/drawing/2014/main" xmlns="" id="{BB577346-47DB-4567-A69E-B9D272CE487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90" name="Group 589">
          <a:extLst>
            <a:ext uri="{FF2B5EF4-FFF2-40B4-BE49-F238E27FC236}">
              <a16:creationId xmlns:a16="http://schemas.microsoft.com/office/drawing/2014/main" xmlns="" id="{80070258-AFDD-4498-B2CD-973C6564E6B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91" name="Line 398">
            <a:extLst>
              <a:ext uri="{FF2B5EF4-FFF2-40B4-BE49-F238E27FC236}">
                <a16:creationId xmlns:a16="http://schemas.microsoft.com/office/drawing/2014/main" xmlns="" id="{5ED49E7A-39D6-4908-83E5-466AD956724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2" name="Line 399">
            <a:extLst>
              <a:ext uri="{FF2B5EF4-FFF2-40B4-BE49-F238E27FC236}">
                <a16:creationId xmlns:a16="http://schemas.microsoft.com/office/drawing/2014/main" xmlns="" id="{98F49D62-1538-4011-8145-04FDB196118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3" name="Line 400">
            <a:extLst>
              <a:ext uri="{FF2B5EF4-FFF2-40B4-BE49-F238E27FC236}">
                <a16:creationId xmlns:a16="http://schemas.microsoft.com/office/drawing/2014/main" xmlns="" id="{203AFEF5-D884-4814-8AC7-2A23AE4BCDF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94" name="Group 593">
          <a:extLst>
            <a:ext uri="{FF2B5EF4-FFF2-40B4-BE49-F238E27FC236}">
              <a16:creationId xmlns:a16="http://schemas.microsoft.com/office/drawing/2014/main" xmlns="" id="{56887106-A5A3-4314-A0C0-32F139A1067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95" name="Line 402">
            <a:extLst>
              <a:ext uri="{FF2B5EF4-FFF2-40B4-BE49-F238E27FC236}">
                <a16:creationId xmlns:a16="http://schemas.microsoft.com/office/drawing/2014/main" xmlns="" id="{86B5EFB0-7479-4184-9062-81EA98E7CBC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6" name="Line 403">
            <a:extLst>
              <a:ext uri="{FF2B5EF4-FFF2-40B4-BE49-F238E27FC236}">
                <a16:creationId xmlns:a16="http://schemas.microsoft.com/office/drawing/2014/main" xmlns="" id="{6EE419B1-F0E6-4677-8657-D953E54353F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7" name="Line 404">
            <a:extLst>
              <a:ext uri="{FF2B5EF4-FFF2-40B4-BE49-F238E27FC236}">
                <a16:creationId xmlns:a16="http://schemas.microsoft.com/office/drawing/2014/main" xmlns="" id="{4A8CBC1B-4BC3-4647-B5BF-8F6899B8709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98" name="Group 597">
          <a:extLst>
            <a:ext uri="{FF2B5EF4-FFF2-40B4-BE49-F238E27FC236}">
              <a16:creationId xmlns:a16="http://schemas.microsoft.com/office/drawing/2014/main" xmlns="" id="{4F0102F8-4D19-4E35-B87B-CEB6AD67C38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99" name="Line 406">
            <a:extLst>
              <a:ext uri="{FF2B5EF4-FFF2-40B4-BE49-F238E27FC236}">
                <a16:creationId xmlns:a16="http://schemas.microsoft.com/office/drawing/2014/main" xmlns="" id="{939F6EEC-AF30-4CC9-8ED3-6F2AB691C40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0" name="Line 407">
            <a:extLst>
              <a:ext uri="{FF2B5EF4-FFF2-40B4-BE49-F238E27FC236}">
                <a16:creationId xmlns:a16="http://schemas.microsoft.com/office/drawing/2014/main" xmlns="" id="{88D94582-B65C-4354-AA92-37B3B8ABC81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1" name="Line 408">
            <a:extLst>
              <a:ext uri="{FF2B5EF4-FFF2-40B4-BE49-F238E27FC236}">
                <a16:creationId xmlns:a16="http://schemas.microsoft.com/office/drawing/2014/main" xmlns="" id="{B14BE1D2-4515-4E7B-84C7-131EEF1C154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02" name="Group 601">
          <a:extLst>
            <a:ext uri="{FF2B5EF4-FFF2-40B4-BE49-F238E27FC236}">
              <a16:creationId xmlns:a16="http://schemas.microsoft.com/office/drawing/2014/main" xmlns="" id="{4E7027A2-84D1-4D20-9102-1F32E06C8F6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03" name="Line 410">
            <a:extLst>
              <a:ext uri="{FF2B5EF4-FFF2-40B4-BE49-F238E27FC236}">
                <a16:creationId xmlns:a16="http://schemas.microsoft.com/office/drawing/2014/main" xmlns="" id="{438B8A77-1B1D-47D5-AD81-D12CFFF4FD2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4" name="Line 411">
            <a:extLst>
              <a:ext uri="{FF2B5EF4-FFF2-40B4-BE49-F238E27FC236}">
                <a16:creationId xmlns:a16="http://schemas.microsoft.com/office/drawing/2014/main" xmlns="" id="{3A57680A-93A6-423F-947E-B7F9753DDFE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5" name="Line 412">
            <a:extLst>
              <a:ext uri="{FF2B5EF4-FFF2-40B4-BE49-F238E27FC236}">
                <a16:creationId xmlns:a16="http://schemas.microsoft.com/office/drawing/2014/main" xmlns="" id="{1AC4ACC7-282C-4618-AF88-57822E83229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06" name="Group 605">
          <a:extLst>
            <a:ext uri="{FF2B5EF4-FFF2-40B4-BE49-F238E27FC236}">
              <a16:creationId xmlns:a16="http://schemas.microsoft.com/office/drawing/2014/main" xmlns="" id="{7119C05D-299F-4A52-A41A-54786DD66FD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07" name="Line 414">
            <a:extLst>
              <a:ext uri="{FF2B5EF4-FFF2-40B4-BE49-F238E27FC236}">
                <a16:creationId xmlns:a16="http://schemas.microsoft.com/office/drawing/2014/main" xmlns="" id="{1B6F08AF-14A9-4733-A272-1295A02E0BF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8" name="Line 415">
            <a:extLst>
              <a:ext uri="{FF2B5EF4-FFF2-40B4-BE49-F238E27FC236}">
                <a16:creationId xmlns:a16="http://schemas.microsoft.com/office/drawing/2014/main" xmlns="" id="{2321D240-098F-4BB3-867F-0E5803D8487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9" name="Line 416">
            <a:extLst>
              <a:ext uri="{FF2B5EF4-FFF2-40B4-BE49-F238E27FC236}">
                <a16:creationId xmlns:a16="http://schemas.microsoft.com/office/drawing/2014/main" xmlns="" id="{045CCB94-E695-4125-A11D-37375773239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10" name="Group 609">
          <a:extLst>
            <a:ext uri="{FF2B5EF4-FFF2-40B4-BE49-F238E27FC236}">
              <a16:creationId xmlns:a16="http://schemas.microsoft.com/office/drawing/2014/main" xmlns="" id="{FE3BCD57-FFD8-403C-9E23-679078B3724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11" name="Line 418">
            <a:extLst>
              <a:ext uri="{FF2B5EF4-FFF2-40B4-BE49-F238E27FC236}">
                <a16:creationId xmlns:a16="http://schemas.microsoft.com/office/drawing/2014/main" xmlns="" id="{36273BCE-86B1-4ECB-BF66-9C944D9969E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2" name="Line 419">
            <a:extLst>
              <a:ext uri="{FF2B5EF4-FFF2-40B4-BE49-F238E27FC236}">
                <a16:creationId xmlns:a16="http://schemas.microsoft.com/office/drawing/2014/main" xmlns="" id="{E577A935-F3BD-4CE3-AC32-F9C9633357A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3" name="Line 420">
            <a:extLst>
              <a:ext uri="{FF2B5EF4-FFF2-40B4-BE49-F238E27FC236}">
                <a16:creationId xmlns:a16="http://schemas.microsoft.com/office/drawing/2014/main" xmlns="" id="{CE7BC1CB-77EF-4A98-8497-68FE666FAED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14" name="Group 613">
          <a:extLst>
            <a:ext uri="{FF2B5EF4-FFF2-40B4-BE49-F238E27FC236}">
              <a16:creationId xmlns:a16="http://schemas.microsoft.com/office/drawing/2014/main" xmlns="" id="{81B5268B-D666-4430-A783-EA1815A73D8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15" name="Line 422">
            <a:extLst>
              <a:ext uri="{FF2B5EF4-FFF2-40B4-BE49-F238E27FC236}">
                <a16:creationId xmlns:a16="http://schemas.microsoft.com/office/drawing/2014/main" xmlns="" id="{3E62F52F-B909-491E-91B8-513741EDDAB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6" name="Line 423">
            <a:extLst>
              <a:ext uri="{FF2B5EF4-FFF2-40B4-BE49-F238E27FC236}">
                <a16:creationId xmlns:a16="http://schemas.microsoft.com/office/drawing/2014/main" xmlns="" id="{71AF96D3-368A-4001-B84B-161859F10CB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7" name="Line 424">
            <a:extLst>
              <a:ext uri="{FF2B5EF4-FFF2-40B4-BE49-F238E27FC236}">
                <a16:creationId xmlns:a16="http://schemas.microsoft.com/office/drawing/2014/main" xmlns="" id="{5BA632D5-18DC-43E7-95FB-83791345EE1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18" name="Group 617">
          <a:extLst>
            <a:ext uri="{FF2B5EF4-FFF2-40B4-BE49-F238E27FC236}">
              <a16:creationId xmlns:a16="http://schemas.microsoft.com/office/drawing/2014/main" xmlns="" id="{FAA16881-C137-4102-A81D-BF52C8C2A19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19" name="Line 426">
            <a:extLst>
              <a:ext uri="{FF2B5EF4-FFF2-40B4-BE49-F238E27FC236}">
                <a16:creationId xmlns:a16="http://schemas.microsoft.com/office/drawing/2014/main" xmlns="" id="{68013C22-2E60-44BB-833B-88F00B24B4C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0" name="Line 427">
            <a:extLst>
              <a:ext uri="{FF2B5EF4-FFF2-40B4-BE49-F238E27FC236}">
                <a16:creationId xmlns:a16="http://schemas.microsoft.com/office/drawing/2014/main" xmlns="" id="{1F908DC5-2E36-46F0-A6E5-A97DD1E952E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1" name="Line 428">
            <a:extLst>
              <a:ext uri="{FF2B5EF4-FFF2-40B4-BE49-F238E27FC236}">
                <a16:creationId xmlns:a16="http://schemas.microsoft.com/office/drawing/2014/main" xmlns="" id="{E4ADB2A8-BDA5-410B-9506-A3281314BE1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22" name="Group 621">
          <a:extLst>
            <a:ext uri="{FF2B5EF4-FFF2-40B4-BE49-F238E27FC236}">
              <a16:creationId xmlns:a16="http://schemas.microsoft.com/office/drawing/2014/main" xmlns="" id="{855A4DB1-7BA8-4CC4-ABF3-86B9B7579FC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23" name="Line 430">
            <a:extLst>
              <a:ext uri="{FF2B5EF4-FFF2-40B4-BE49-F238E27FC236}">
                <a16:creationId xmlns:a16="http://schemas.microsoft.com/office/drawing/2014/main" xmlns="" id="{D026542D-95AC-4F46-A419-0BB2EAA2BC0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4" name="Line 431">
            <a:extLst>
              <a:ext uri="{FF2B5EF4-FFF2-40B4-BE49-F238E27FC236}">
                <a16:creationId xmlns:a16="http://schemas.microsoft.com/office/drawing/2014/main" xmlns="" id="{504E94B8-3FB6-43AB-B729-BF2FD460063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5" name="Line 432">
            <a:extLst>
              <a:ext uri="{FF2B5EF4-FFF2-40B4-BE49-F238E27FC236}">
                <a16:creationId xmlns:a16="http://schemas.microsoft.com/office/drawing/2014/main" xmlns="" id="{CF42FEAF-FF65-43C8-AED1-0F4345C2D9F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26" name="Group 625">
          <a:extLst>
            <a:ext uri="{FF2B5EF4-FFF2-40B4-BE49-F238E27FC236}">
              <a16:creationId xmlns:a16="http://schemas.microsoft.com/office/drawing/2014/main" xmlns="" id="{6EA5C799-CB6B-4609-990E-FF1237C1476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27" name="Line 434">
            <a:extLst>
              <a:ext uri="{FF2B5EF4-FFF2-40B4-BE49-F238E27FC236}">
                <a16:creationId xmlns:a16="http://schemas.microsoft.com/office/drawing/2014/main" xmlns="" id="{1B1B2588-4E5D-4080-9D5D-DED8970B61E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8" name="Line 435">
            <a:extLst>
              <a:ext uri="{FF2B5EF4-FFF2-40B4-BE49-F238E27FC236}">
                <a16:creationId xmlns:a16="http://schemas.microsoft.com/office/drawing/2014/main" xmlns="" id="{B8E89488-A8F6-43D9-B553-CEBCE0DEC8C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9" name="Line 436">
            <a:extLst>
              <a:ext uri="{FF2B5EF4-FFF2-40B4-BE49-F238E27FC236}">
                <a16:creationId xmlns:a16="http://schemas.microsoft.com/office/drawing/2014/main" xmlns="" id="{137F5784-E431-499B-8FEA-6E9856A559F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30" name="Group 629">
          <a:extLst>
            <a:ext uri="{FF2B5EF4-FFF2-40B4-BE49-F238E27FC236}">
              <a16:creationId xmlns:a16="http://schemas.microsoft.com/office/drawing/2014/main" xmlns="" id="{AFD2DF65-2275-4026-8841-00E98845FAD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31" name="Line 438">
            <a:extLst>
              <a:ext uri="{FF2B5EF4-FFF2-40B4-BE49-F238E27FC236}">
                <a16:creationId xmlns:a16="http://schemas.microsoft.com/office/drawing/2014/main" xmlns="" id="{A634E0E0-E449-4DB7-A91A-0342BC7DA65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2" name="Line 439">
            <a:extLst>
              <a:ext uri="{FF2B5EF4-FFF2-40B4-BE49-F238E27FC236}">
                <a16:creationId xmlns:a16="http://schemas.microsoft.com/office/drawing/2014/main" xmlns="" id="{AE0C2127-4E75-4C06-970E-A71F275BD11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3" name="Line 440">
            <a:extLst>
              <a:ext uri="{FF2B5EF4-FFF2-40B4-BE49-F238E27FC236}">
                <a16:creationId xmlns:a16="http://schemas.microsoft.com/office/drawing/2014/main" xmlns="" id="{FAFF6691-1CCF-4AF0-90B9-8DBBB8BE87A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34" name="Group 633">
          <a:extLst>
            <a:ext uri="{FF2B5EF4-FFF2-40B4-BE49-F238E27FC236}">
              <a16:creationId xmlns:a16="http://schemas.microsoft.com/office/drawing/2014/main" xmlns="" id="{DD183B15-6F68-490A-A65C-0CFB5063E04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35" name="Line 442">
            <a:extLst>
              <a:ext uri="{FF2B5EF4-FFF2-40B4-BE49-F238E27FC236}">
                <a16:creationId xmlns:a16="http://schemas.microsoft.com/office/drawing/2014/main" xmlns="" id="{CD99E0E9-3CBE-4A20-B94C-8192F8026D6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6" name="Line 443">
            <a:extLst>
              <a:ext uri="{FF2B5EF4-FFF2-40B4-BE49-F238E27FC236}">
                <a16:creationId xmlns:a16="http://schemas.microsoft.com/office/drawing/2014/main" xmlns="" id="{956C2810-B169-4847-A8F9-3B9B7C8B32A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7" name="Line 444">
            <a:extLst>
              <a:ext uri="{FF2B5EF4-FFF2-40B4-BE49-F238E27FC236}">
                <a16:creationId xmlns:a16="http://schemas.microsoft.com/office/drawing/2014/main" xmlns="" id="{7192F61D-A07F-4432-A438-46622E25BAB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38" name="Group 637">
          <a:extLst>
            <a:ext uri="{FF2B5EF4-FFF2-40B4-BE49-F238E27FC236}">
              <a16:creationId xmlns:a16="http://schemas.microsoft.com/office/drawing/2014/main" xmlns="" id="{9F322721-A7F1-4EA6-8E40-311307BD3EC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39" name="Line 446">
            <a:extLst>
              <a:ext uri="{FF2B5EF4-FFF2-40B4-BE49-F238E27FC236}">
                <a16:creationId xmlns:a16="http://schemas.microsoft.com/office/drawing/2014/main" xmlns="" id="{83D5422E-D133-49C8-8509-A29F17D60F3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0" name="Line 447">
            <a:extLst>
              <a:ext uri="{FF2B5EF4-FFF2-40B4-BE49-F238E27FC236}">
                <a16:creationId xmlns:a16="http://schemas.microsoft.com/office/drawing/2014/main" xmlns="" id="{64FC6123-49DF-4BB2-BC28-84E497E98A3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1" name="Line 448">
            <a:extLst>
              <a:ext uri="{FF2B5EF4-FFF2-40B4-BE49-F238E27FC236}">
                <a16:creationId xmlns:a16="http://schemas.microsoft.com/office/drawing/2014/main" xmlns="" id="{72B3B9EE-98DE-40A6-994E-B88F43C9272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42" name="Group 641">
          <a:extLst>
            <a:ext uri="{FF2B5EF4-FFF2-40B4-BE49-F238E27FC236}">
              <a16:creationId xmlns:a16="http://schemas.microsoft.com/office/drawing/2014/main" xmlns="" id="{2F18EA17-0C90-4724-B0BC-F7154591FC3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43" name="Line 450">
            <a:extLst>
              <a:ext uri="{FF2B5EF4-FFF2-40B4-BE49-F238E27FC236}">
                <a16:creationId xmlns:a16="http://schemas.microsoft.com/office/drawing/2014/main" xmlns="" id="{283031AC-1AD7-4573-A210-11384CB53A4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4" name="Line 451">
            <a:extLst>
              <a:ext uri="{FF2B5EF4-FFF2-40B4-BE49-F238E27FC236}">
                <a16:creationId xmlns:a16="http://schemas.microsoft.com/office/drawing/2014/main" xmlns="" id="{CEE90AFC-2704-41CB-BB05-8E6B09E706B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5" name="Line 452">
            <a:extLst>
              <a:ext uri="{FF2B5EF4-FFF2-40B4-BE49-F238E27FC236}">
                <a16:creationId xmlns:a16="http://schemas.microsoft.com/office/drawing/2014/main" xmlns="" id="{1DAD5484-9CE0-4BD2-9F9F-E00816140F3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46" name="Group 645">
          <a:extLst>
            <a:ext uri="{FF2B5EF4-FFF2-40B4-BE49-F238E27FC236}">
              <a16:creationId xmlns:a16="http://schemas.microsoft.com/office/drawing/2014/main" xmlns="" id="{2A2C608C-0A7C-40E9-8C9D-650683941BE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47" name="Line 454">
            <a:extLst>
              <a:ext uri="{FF2B5EF4-FFF2-40B4-BE49-F238E27FC236}">
                <a16:creationId xmlns:a16="http://schemas.microsoft.com/office/drawing/2014/main" xmlns="" id="{BA1A0255-B966-4F08-982E-F5E7B6FDDD2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8" name="Line 455">
            <a:extLst>
              <a:ext uri="{FF2B5EF4-FFF2-40B4-BE49-F238E27FC236}">
                <a16:creationId xmlns:a16="http://schemas.microsoft.com/office/drawing/2014/main" xmlns="" id="{422B69A6-62C0-4783-9F48-CC94569ECC3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9" name="Line 456">
            <a:extLst>
              <a:ext uri="{FF2B5EF4-FFF2-40B4-BE49-F238E27FC236}">
                <a16:creationId xmlns:a16="http://schemas.microsoft.com/office/drawing/2014/main" xmlns="" id="{D36FBCF2-B959-4A75-9B3A-771A2149C6F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50" name="Group 649">
          <a:extLst>
            <a:ext uri="{FF2B5EF4-FFF2-40B4-BE49-F238E27FC236}">
              <a16:creationId xmlns:a16="http://schemas.microsoft.com/office/drawing/2014/main" xmlns="" id="{04300370-8ECF-46DF-A5CF-2CB88344BF9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51" name="Line 458">
            <a:extLst>
              <a:ext uri="{FF2B5EF4-FFF2-40B4-BE49-F238E27FC236}">
                <a16:creationId xmlns:a16="http://schemas.microsoft.com/office/drawing/2014/main" xmlns="" id="{38E6E4B3-284D-43E4-9571-DA0510F30FF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2" name="Line 459">
            <a:extLst>
              <a:ext uri="{FF2B5EF4-FFF2-40B4-BE49-F238E27FC236}">
                <a16:creationId xmlns:a16="http://schemas.microsoft.com/office/drawing/2014/main" xmlns="" id="{6DE4E71F-D893-421B-9A61-0C54562E14F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3" name="Line 460">
            <a:extLst>
              <a:ext uri="{FF2B5EF4-FFF2-40B4-BE49-F238E27FC236}">
                <a16:creationId xmlns:a16="http://schemas.microsoft.com/office/drawing/2014/main" xmlns="" id="{A4B8EAC2-6FF3-4650-B8A7-6659AFE66F8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54" name="Group 653">
          <a:extLst>
            <a:ext uri="{FF2B5EF4-FFF2-40B4-BE49-F238E27FC236}">
              <a16:creationId xmlns:a16="http://schemas.microsoft.com/office/drawing/2014/main" xmlns="" id="{B28F796E-13D8-4D20-8B6C-DA71DA02F68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55" name="Line 462">
            <a:extLst>
              <a:ext uri="{FF2B5EF4-FFF2-40B4-BE49-F238E27FC236}">
                <a16:creationId xmlns:a16="http://schemas.microsoft.com/office/drawing/2014/main" xmlns="" id="{FACF4993-65C9-491B-846D-739F0C025F9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6" name="Line 463">
            <a:extLst>
              <a:ext uri="{FF2B5EF4-FFF2-40B4-BE49-F238E27FC236}">
                <a16:creationId xmlns:a16="http://schemas.microsoft.com/office/drawing/2014/main" xmlns="" id="{82DE7FA9-33FF-42C6-A950-E9640B93313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7" name="Line 464">
            <a:extLst>
              <a:ext uri="{FF2B5EF4-FFF2-40B4-BE49-F238E27FC236}">
                <a16:creationId xmlns:a16="http://schemas.microsoft.com/office/drawing/2014/main" xmlns="" id="{8D5793AA-9DA0-4F43-A399-8AA41CB1104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58" name="Group 657">
          <a:extLst>
            <a:ext uri="{FF2B5EF4-FFF2-40B4-BE49-F238E27FC236}">
              <a16:creationId xmlns:a16="http://schemas.microsoft.com/office/drawing/2014/main" xmlns="" id="{282B26C7-2957-46F5-BFA8-C065A1282D8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59" name="Line 466">
            <a:extLst>
              <a:ext uri="{FF2B5EF4-FFF2-40B4-BE49-F238E27FC236}">
                <a16:creationId xmlns:a16="http://schemas.microsoft.com/office/drawing/2014/main" xmlns="" id="{248C8AC2-C5AF-490B-B731-8112AE2FA03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0" name="Line 467">
            <a:extLst>
              <a:ext uri="{FF2B5EF4-FFF2-40B4-BE49-F238E27FC236}">
                <a16:creationId xmlns:a16="http://schemas.microsoft.com/office/drawing/2014/main" xmlns="" id="{4225EEAB-DCCB-4271-908A-B9CF9A1D911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1" name="Line 468">
            <a:extLst>
              <a:ext uri="{FF2B5EF4-FFF2-40B4-BE49-F238E27FC236}">
                <a16:creationId xmlns:a16="http://schemas.microsoft.com/office/drawing/2014/main" xmlns="" id="{FDBB1BB6-394B-4D12-9357-923121D9A8A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62" name="Group 661">
          <a:extLst>
            <a:ext uri="{FF2B5EF4-FFF2-40B4-BE49-F238E27FC236}">
              <a16:creationId xmlns:a16="http://schemas.microsoft.com/office/drawing/2014/main" xmlns="" id="{BA875CB8-EFC0-4E70-B50D-78E3CE860A0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63" name="Line 470">
            <a:extLst>
              <a:ext uri="{FF2B5EF4-FFF2-40B4-BE49-F238E27FC236}">
                <a16:creationId xmlns:a16="http://schemas.microsoft.com/office/drawing/2014/main" xmlns="" id="{927F109F-4A6B-4736-8E89-F2874B2C6DA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4" name="Line 471">
            <a:extLst>
              <a:ext uri="{FF2B5EF4-FFF2-40B4-BE49-F238E27FC236}">
                <a16:creationId xmlns:a16="http://schemas.microsoft.com/office/drawing/2014/main" xmlns="" id="{7268989D-2083-4861-9E36-49544E92E51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5" name="Line 472">
            <a:extLst>
              <a:ext uri="{FF2B5EF4-FFF2-40B4-BE49-F238E27FC236}">
                <a16:creationId xmlns:a16="http://schemas.microsoft.com/office/drawing/2014/main" xmlns="" id="{C0BCD2D8-C1C6-4B87-8A4D-08A0DA61B31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66" name="Group 665">
          <a:extLst>
            <a:ext uri="{FF2B5EF4-FFF2-40B4-BE49-F238E27FC236}">
              <a16:creationId xmlns:a16="http://schemas.microsoft.com/office/drawing/2014/main" xmlns="" id="{F20A3881-6CB3-46AE-9968-FB2F385881F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67" name="Line 474">
            <a:extLst>
              <a:ext uri="{FF2B5EF4-FFF2-40B4-BE49-F238E27FC236}">
                <a16:creationId xmlns:a16="http://schemas.microsoft.com/office/drawing/2014/main" xmlns="" id="{A7625760-EE79-478C-AC1A-1E1CA1CF03B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8" name="Line 475">
            <a:extLst>
              <a:ext uri="{FF2B5EF4-FFF2-40B4-BE49-F238E27FC236}">
                <a16:creationId xmlns:a16="http://schemas.microsoft.com/office/drawing/2014/main" xmlns="" id="{8063AEDC-30FC-49B0-88BE-CA7D64DEE35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9" name="Line 476">
            <a:extLst>
              <a:ext uri="{FF2B5EF4-FFF2-40B4-BE49-F238E27FC236}">
                <a16:creationId xmlns:a16="http://schemas.microsoft.com/office/drawing/2014/main" xmlns="" id="{2AE4D599-6D3E-46F2-8138-F8A691313A5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70" name="Group 669">
          <a:extLst>
            <a:ext uri="{FF2B5EF4-FFF2-40B4-BE49-F238E27FC236}">
              <a16:creationId xmlns:a16="http://schemas.microsoft.com/office/drawing/2014/main" xmlns="" id="{6CC0EA6D-CDC2-499E-89B5-08F28618A5F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71" name="Line 478">
            <a:extLst>
              <a:ext uri="{FF2B5EF4-FFF2-40B4-BE49-F238E27FC236}">
                <a16:creationId xmlns:a16="http://schemas.microsoft.com/office/drawing/2014/main" xmlns="" id="{AA4591CE-DF1A-4D8D-A8EE-37CCCF150C3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2" name="Line 479">
            <a:extLst>
              <a:ext uri="{FF2B5EF4-FFF2-40B4-BE49-F238E27FC236}">
                <a16:creationId xmlns:a16="http://schemas.microsoft.com/office/drawing/2014/main" xmlns="" id="{1D6C7F9F-6426-46DC-BE5D-55626CA38A2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3" name="Line 480">
            <a:extLst>
              <a:ext uri="{FF2B5EF4-FFF2-40B4-BE49-F238E27FC236}">
                <a16:creationId xmlns:a16="http://schemas.microsoft.com/office/drawing/2014/main" xmlns="" id="{93B9E1E8-14B8-4A3A-9B84-AD06A853B4E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74" name="Group 673">
          <a:extLst>
            <a:ext uri="{FF2B5EF4-FFF2-40B4-BE49-F238E27FC236}">
              <a16:creationId xmlns:a16="http://schemas.microsoft.com/office/drawing/2014/main" xmlns="" id="{4521EF87-A12D-4599-8A44-C0179CD33DB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75" name="Line 482">
            <a:extLst>
              <a:ext uri="{FF2B5EF4-FFF2-40B4-BE49-F238E27FC236}">
                <a16:creationId xmlns:a16="http://schemas.microsoft.com/office/drawing/2014/main" xmlns="" id="{BB50EC57-E594-4697-AA8E-6B0E3805ACE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6" name="Line 483">
            <a:extLst>
              <a:ext uri="{FF2B5EF4-FFF2-40B4-BE49-F238E27FC236}">
                <a16:creationId xmlns:a16="http://schemas.microsoft.com/office/drawing/2014/main" xmlns="" id="{C4FE211F-5954-494F-A17F-30E802E58F9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7" name="Line 484">
            <a:extLst>
              <a:ext uri="{FF2B5EF4-FFF2-40B4-BE49-F238E27FC236}">
                <a16:creationId xmlns:a16="http://schemas.microsoft.com/office/drawing/2014/main" xmlns="" id="{D7C58652-A0F6-4FD4-8712-8ED7637691B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78" name="Group 677">
          <a:extLst>
            <a:ext uri="{FF2B5EF4-FFF2-40B4-BE49-F238E27FC236}">
              <a16:creationId xmlns:a16="http://schemas.microsoft.com/office/drawing/2014/main" xmlns="" id="{4F0058FF-D69D-4CB4-8457-2E3258B9D01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79" name="Line 486">
            <a:extLst>
              <a:ext uri="{FF2B5EF4-FFF2-40B4-BE49-F238E27FC236}">
                <a16:creationId xmlns:a16="http://schemas.microsoft.com/office/drawing/2014/main" xmlns="" id="{BD90A78D-E3E4-4265-AAD0-82367905490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0" name="Line 487">
            <a:extLst>
              <a:ext uri="{FF2B5EF4-FFF2-40B4-BE49-F238E27FC236}">
                <a16:creationId xmlns:a16="http://schemas.microsoft.com/office/drawing/2014/main" xmlns="" id="{448DFFC2-EFE9-4DAF-B982-13C112420F5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1" name="Line 488">
            <a:extLst>
              <a:ext uri="{FF2B5EF4-FFF2-40B4-BE49-F238E27FC236}">
                <a16:creationId xmlns:a16="http://schemas.microsoft.com/office/drawing/2014/main" xmlns="" id="{54E700BB-B5C8-4887-BE58-3760BEF6BFA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82" name="Group 681">
          <a:extLst>
            <a:ext uri="{FF2B5EF4-FFF2-40B4-BE49-F238E27FC236}">
              <a16:creationId xmlns:a16="http://schemas.microsoft.com/office/drawing/2014/main" xmlns="" id="{8AF98133-CAA5-4B17-8E2C-7A9B8B9B843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83" name="Line 490">
            <a:extLst>
              <a:ext uri="{FF2B5EF4-FFF2-40B4-BE49-F238E27FC236}">
                <a16:creationId xmlns:a16="http://schemas.microsoft.com/office/drawing/2014/main" xmlns="" id="{A396A50D-1D12-450A-9E5E-6D087E3CA1E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4" name="Line 491">
            <a:extLst>
              <a:ext uri="{FF2B5EF4-FFF2-40B4-BE49-F238E27FC236}">
                <a16:creationId xmlns:a16="http://schemas.microsoft.com/office/drawing/2014/main" xmlns="" id="{DAE71F30-FC4A-4566-83F4-3514543C45E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5" name="Line 492">
            <a:extLst>
              <a:ext uri="{FF2B5EF4-FFF2-40B4-BE49-F238E27FC236}">
                <a16:creationId xmlns:a16="http://schemas.microsoft.com/office/drawing/2014/main" xmlns="" id="{3E28078A-4045-40AD-AA78-0DD26C4BDAC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86" name="Group 685">
          <a:extLst>
            <a:ext uri="{FF2B5EF4-FFF2-40B4-BE49-F238E27FC236}">
              <a16:creationId xmlns:a16="http://schemas.microsoft.com/office/drawing/2014/main" xmlns="" id="{BE043E06-A24E-492F-A8CC-E6F86AFD9A6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87" name="Line 494">
            <a:extLst>
              <a:ext uri="{FF2B5EF4-FFF2-40B4-BE49-F238E27FC236}">
                <a16:creationId xmlns:a16="http://schemas.microsoft.com/office/drawing/2014/main" xmlns="" id="{63026C04-EAEC-4D9E-8C6A-102856CE36B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8" name="Line 495">
            <a:extLst>
              <a:ext uri="{FF2B5EF4-FFF2-40B4-BE49-F238E27FC236}">
                <a16:creationId xmlns:a16="http://schemas.microsoft.com/office/drawing/2014/main" xmlns="" id="{4B5F4505-F7B8-4C7B-93D5-68AFDC07CF8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9" name="Line 496">
            <a:extLst>
              <a:ext uri="{FF2B5EF4-FFF2-40B4-BE49-F238E27FC236}">
                <a16:creationId xmlns:a16="http://schemas.microsoft.com/office/drawing/2014/main" xmlns="" id="{78AAFF65-2712-4E09-A801-8F0F6CCF59C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90" name="Group 689">
          <a:extLst>
            <a:ext uri="{FF2B5EF4-FFF2-40B4-BE49-F238E27FC236}">
              <a16:creationId xmlns:a16="http://schemas.microsoft.com/office/drawing/2014/main" xmlns="" id="{F338385D-B049-47C0-937E-AD6EBFBF058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91" name="Line 498">
            <a:extLst>
              <a:ext uri="{FF2B5EF4-FFF2-40B4-BE49-F238E27FC236}">
                <a16:creationId xmlns:a16="http://schemas.microsoft.com/office/drawing/2014/main" xmlns="" id="{F04BC236-A10B-4869-A8A8-9E8DB16C230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" name="Line 499">
            <a:extLst>
              <a:ext uri="{FF2B5EF4-FFF2-40B4-BE49-F238E27FC236}">
                <a16:creationId xmlns:a16="http://schemas.microsoft.com/office/drawing/2014/main" xmlns="" id="{107692B9-4F47-446C-9AFB-567FA18C818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3" name="Line 500">
            <a:extLst>
              <a:ext uri="{FF2B5EF4-FFF2-40B4-BE49-F238E27FC236}">
                <a16:creationId xmlns:a16="http://schemas.microsoft.com/office/drawing/2014/main" xmlns="" id="{8FA99E21-631D-4FB3-8CE8-5586DB8C4C0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94" name="Group 693">
          <a:extLst>
            <a:ext uri="{FF2B5EF4-FFF2-40B4-BE49-F238E27FC236}">
              <a16:creationId xmlns:a16="http://schemas.microsoft.com/office/drawing/2014/main" xmlns="" id="{17462D82-C04E-49BC-8447-B66B2928265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95" name="Line 502">
            <a:extLst>
              <a:ext uri="{FF2B5EF4-FFF2-40B4-BE49-F238E27FC236}">
                <a16:creationId xmlns:a16="http://schemas.microsoft.com/office/drawing/2014/main" xmlns="" id="{2B270D4F-E1BA-41A0-B97C-F5FB41BC62F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6" name="Line 503">
            <a:extLst>
              <a:ext uri="{FF2B5EF4-FFF2-40B4-BE49-F238E27FC236}">
                <a16:creationId xmlns:a16="http://schemas.microsoft.com/office/drawing/2014/main" xmlns="" id="{DEC9CD82-10DC-42E3-AF7C-C3B3EF2ED93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7" name="Line 504">
            <a:extLst>
              <a:ext uri="{FF2B5EF4-FFF2-40B4-BE49-F238E27FC236}">
                <a16:creationId xmlns:a16="http://schemas.microsoft.com/office/drawing/2014/main" xmlns="" id="{C672DFA1-C954-4FFE-AB19-CC6B278D158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98" name="Group 697">
          <a:extLst>
            <a:ext uri="{FF2B5EF4-FFF2-40B4-BE49-F238E27FC236}">
              <a16:creationId xmlns:a16="http://schemas.microsoft.com/office/drawing/2014/main" xmlns="" id="{5DFAFB57-AF13-4C7C-B136-BACFF03C228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99" name="Line 506">
            <a:extLst>
              <a:ext uri="{FF2B5EF4-FFF2-40B4-BE49-F238E27FC236}">
                <a16:creationId xmlns:a16="http://schemas.microsoft.com/office/drawing/2014/main" xmlns="" id="{02A588E8-DDBF-4FDC-889F-778677C6DB8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0" name="Line 507">
            <a:extLst>
              <a:ext uri="{FF2B5EF4-FFF2-40B4-BE49-F238E27FC236}">
                <a16:creationId xmlns:a16="http://schemas.microsoft.com/office/drawing/2014/main" xmlns="" id="{31DC5EFF-7D0C-4172-B157-C983E16FDC0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1" name="Line 508">
            <a:extLst>
              <a:ext uri="{FF2B5EF4-FFF2-40B4-BE49-F238E27FC236}">
                <a16:creationId xmlns:a16="http://schemas.microsoft.com/office/drawing/2014/main" xmlns="" id="{750CEF82-14B2-4799-95A8-B50108F4B32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02" name="Group 701">
          <a:extLst>
            <a:ext uri="{FF2B5EF4-FFF2-40B4-BE49-F238E27FC236}">
              <a16:creationId xmlns:a16="http://schemas.microsoft.com/office/drawing/2014/main" xmlns="" id="{13DB3274-3B4B-4778-8C11-350BD9B04AB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03" name="Line 510">
            <a:extLst>
              <a:ext uri="{FF2B5EF4-FFF2-40B4-BE49-F238E27FC236}">
                <a16:creationId xmlns:a16="http://schemas.microsoft.com/office/drawing/2014/main" xmlns="" id="{3C399BC5-9853-4B80-8BE3-B7B82D33387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4" name="Line 511">
            <a:extLst>
              <a:ext uri="{FF2B5EF4-FFF2-40B4-BE49-F238E27FC236}">
                <a16:creationId xmlns:a16="http://schemas.microsoft.com/office/drawing/2014/main" xmlns="" id="{E92B8ACB-FBB5-4471-861F-2EBEC18BED8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5" name="Line 512">
            <a:extLst>
              <a:ext uri="{FF2B5EF4-FFF2-40B4-BE49-F238E27FC236}">
                <a16:creationId xmlns:a16="http://schemas.microsoft.com/office/drawing/2014/main" xmlns="" id="{0AB2EA73-EB9E-4FBC-A40E-71C72099EDB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06" name="Group 705">
          <a:extLst>
            <a:ext uri="{FF2B5EF4-FFF2-40B4-BE49-F238E27FC236}">
              <a16:creationId xmlns:a16="http://schemas.microsoft.com/office/drawing/2014/main" xmlns="" id="{73DEA85E-3132-4848-828A-265F223DFD2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07" name="Line 514">
            <a:extLst>
              <a:ext uri="{FF2B5EF4-FFF2-40B4-BE49-F238E27FC236}">
                <a16:creationId xmlns:a16="http://schemas.microsoft.com/office/drawing/2014/main" xmlns="" id="{4F9FB09B-A96C-400B-84BE-EC4FE1193C1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8" name="Line 515">
            <a:extLst>
              <a:ext uri="{FF2B5EF4-FFF2-40B4-BE49-F238E27FC236}">
                <a16:creationId xmlns:a16="http://schemas.microsoft.com/office/drawing/2014/main" xmlns="" id="{132CA55C-F7A0-4D9C-98E1-AB51BBA1E74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9" name="Line 516">
            <a:extLst>
              <a:ext uri="{FF2B5EF4-FFF2-40B4-BE49-F238E27FC236}">
                <a16:creationId xmlns:a16="http://schemas.microsoft.com/office/drawing/2014/main" xmlns="" id="{7EC55767-688B-4FEA-A802-0596FE30287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10" name="Group 709">
          <a:extLst>
            <a:ext uri="{FF2B5EF4-FFF2-40B4-BE49-F238E27FC236}">
              <a16:creationId xmlns:a16="http://schemas.microsoft.com/office/drawing/2014/main" xmlns="" id="{487D610A-CB62-4BF2-A029-6F6B53C8118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11" name="Line 518">
            <a:extLst>
              <a:ext uri="{FF2B5EF4-FFF2-40B4-BE49-F238E27FC236}">
                <a16:creationId xmlns:a16="http://schemas.microsoft.com/office/drawing/2014/main" xmlns="" id="{2CAF1710-88F5-49DC-87F9-D42DD95C45A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2" name="Line 519">
            <a:extLst>
              <a:ext uri="{FF2B5EF4-FFF2-40B4-BE49-F238E27FC236}">
                <a16:creationId xmlns:a16="http://schemas.microsoft.com/office/drawing/2014/main" xmlns="" id="{6F5FC3DE-6174-42D9-A352-D10507C3421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3" name="Line 520">
            <a:extLst>
              <a:ext uri="{FF2B5EF4-FFF2-40B4-BE49-F238E27FC236}">
                <a16:creationId xmlns:a16="http://schemas.microsoft.com/office/drawing/2014/main" xmlns="" id="{2D2A85C1-1A18-4409-B99B-9A61B617320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14" name="Group 713">
          <a:extLst>
            <a:ext uri="{FF2B5EF4-FFF2-40B4-BE49-F238E27FC236}">
              <a16:creationId xmlns:a16="http://schemas.microsoft.com/office/drawing/2014/main" xmlns="" id="{1EBAF24C-463F-4046-84DE-2028046FE74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15" name="Line 522">
            <a:extLst>
              <a:ext uri="{FF2B5EF4-FFF2-40B4-BE49-F238E27FC236}">
                <a16:creationId xmlns:a16="http://schemas.microsoft.com/office/drawing/2014/main" xmlns="" id="{E27953F6-68AE-4DCD-BFAA-A077187ADA3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6" name="Line 523">
            <a:extLst>
              <a:ext uri="{FF2B5EF4-FFF2-40B4-BE49-F238E27FC236}">
                <a16:creationId xmlns:a16="http://schemas.microsoft.com/office/drawing/2014/main" xmlns="" id="{2CA624B7-01EA-450F-8721-EE09345123D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7" name="Line 524">
            <a:extLst>
              <a:ext uri="{FF2B5EF4-FFF2-40B4-BE49-F238E27FC236}">
                <a16:creationId xmlns:a16="http://schemas.microsoft.com/office/drawing/2014/main" xmlns="" id="{F8D18356-A906-45CE-A433-443CFF3D193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18" name="Group 717">
          <a:extLst>
            <a:ext uri="{FF2B5EF4-FFF2-40B4-BE49-F238E27FC236}">
              <a16:creationId xmlns:a16="http://schemas.microsoft.com/office/drawing/2014/main" xmlns="" id="{996EE6B5-5C3A-42D4-A424-A31F34B22C0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19" name="Line 526">
            <a:extLst>
              <a:ext uri="{FF2B5EF4-FFF2-40B4-BE49-F238E27FC236}">
                <a16:creationId xmlns:a16="http://schemas.microsoft.com/office/drawing/2014/main" xmlns="" id="{5EDFA0B3-8AFE-42CE-B416-9AC797FBA69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0" name="Line 527">
            <a:extLst>
              <a:ext uri="{FF2B5EF4-FFF2-40B4-BE49-F238E27FC236}">
                <a16:creationId xmlns:a16="http://schemas.microsoft.com/office/drawing/2014/main" xmlns="" id="{07FFD01D-10DE-402B-9B9F-374F439B3CA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1" name="Line 528">
            <a:extLst>
              <a:ext uri="{FF2B5EF4-FFF2-40B4-BE49-F238E27FC236}">
                <a16:creationId xmlns:a16="http://schemas.microsoft.com/office/drawing/2014/main" xmlns="" id="{E9FD359C-0227-4AFA-93E9-3EC07EBF5A2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22" name="Group 721">
          <a:extLst>
            <a:ext uri="{FF2B5EF4-FFF2-40B4-BE49-F238E27FC236}">
              <a16:creationId xmlns:a16="http://schemas.microsoft.com/office/drawing/2014/main" xmlns="" id="{973FF0F5-931C-4A28-99D7-60938077CB6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23" name="Line 530">
            <a:extLst>
              <a:ext uri="{FF2B5EF4-FFF2-40B4-BE49-F238E27FC236}">
                <a16:creationId xmlns:a16="http://schemas.microsoft.com/office/drawing/2014/main" xmlns="" id="{BACE699A-C13A-4293-9867-E77F71AF168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4" name="Line 531">
            <a:extLst>
              <a:ext uri="{FF2B5EF4-FFF2-40B4-BE49-F238E27FC236}">
                <a16:creationId xmlns:a16="http://schemas.microsoft.com/office/drawing/2014/main" xmlns="" id="{D451692F-0C6B-4AE3-A3A6-60981305D86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5" name="Line 532">
            <a:extLst>
              <a:ext uri="{FF2B5EF4-FFF2-40B4-BE49-F238E27FC236}">
                <a16:creationId xmlns:a16="http://schemas.microsoft.com/office/drawing/2014/main" xmlns="" id="{EAEAB57D-4DB7-4B70-A6B8-E2D2CB7F363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26" name="Group 725">
          <a:extLst>
            <a:ext uri="{FF2B5EF4-FFF2-40B4-BE49-F238E27FC236}">
              <a16:creationId xmlns:a16="http://schemas.microsoft.com/office/drawing/2014/main" xmlns="" id="{ABAB579D-1E9B-495E-AB3B-BE4AA242978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27" name="Line 534">
            <a:extLst>
              <a:ext uri="{FF2B5EF4-FFF2-40B4-BE49-F238E27FC236}">
                <a16:creationId xmlns:a16="http://schemas.microsoft.com/office/drawing/2014/main" xmlns="" id="{D47000F3-442F-4A85-807F-8DAE15CD7B2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8" name="Line 535">
            <a:extLst>
              <a:ext uri="{FF2B5EF4-FFF2-40B4-BE49-F238E27FC236}">
                <a16:creationId xmlns:a16="http://schemas.microsoft.com/office/drawing/2014/main" xmlns="" id="{5F556D68-F258-4351-ADDA-B7C1CC687E7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9" name="Line 536">
            <a:extLst>
              <a:ext uri="{FF2B5EF4-FFF2-40B4-BE49-F238E27FC236}">
                <a16:creationId xmlns:a16="http://schemas.microsoft.com/office/drawing/2014/main" xmlns="" id="{8BF930B6-CAA1-4E10-911B-9069E8AFF74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30" name="Group 729">
          <a:extLst>
            <a:ext uri="{FF2B5EF4-FFF2-40B4-BE49-F238E27FC236}">
              <a16:creationId xmlns:a16="http://schemas.microsoft.com/office/drawing/2014/main" xmlns="" id="{CD02211E-E71A-4094-849B-97411D4CFA9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31" name="Line 538">
            <a:extLst>
              <a:ext uri="{FF2B5EF4-FFF2-40B4-BE49-F238E27FC236}">
                <a16:creationId xmlns:a16="http://schemas.microsoft.com/office/drawing/2014/main" xmlns="" id="{CB0F37F4-0CE8-4E55-84C7-282D935E161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2" name="Line 539">
            <a:extLst>
              <a:ext uri="{FF2B5EF4-FFF2-40B4-BE49-F238E27FC236}">
                <a16:creationId xmlns:a16="http://schemas.microsoft.com/office/drawing/2014/main" xmlns="" id="{144C09BD-DE85-4F8A-A5F5-12FC0E27567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3" name="Line 540">
            <a:extLst>
              <a:ext uri="{FF2B5EF4-FFF2-40B4-BE49-F238E27FC236}">
                <a16:creationId xmlns:a16="http://schemas.microsoft.com/office/drawing/2014/main" xmlns="" id="{875B9596-6EED-4CE4-877E-B42863BE656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34" name="Group 733">
          <a:extLst>
            <a:ext uri="{FF2B5EF4-FFF2-40B4-BE49-F238E27FC236}">
              <a16:creationId xmlns:a16="http://schemas.microsoft.com/office/drawing/2014/main" xmlns="" id="{1C44E3DB-D330-4545-BC76-D6A94F487FB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35" name="Line 542">
            <a:extLst>
              <a:ext uri="{FF2B5EF4-FFF2-40B4-BE49-F238E27FC236}">
                <a16:creationId xmlns:a16="http://schemas.microsoft.com/office/drawing/2014/main" xmlns="" id="{189B6FF6-4234-403A-9E8A-4881A80DF1C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6" name="Line 543">
            <a:extLst>
              <a:ext uri="{FF2B5EF4-FFF2-40B4-BE49-F238E27FC236}">
                <a16:creationId xmlns:a16="http://schemas.microsoft.com/office/drawing/2014/main" xmlns="" id="{E6F85F74-4127-4F95-830A-7CD3DF95AE3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7" name="Line 544">
            <a:extLst>
              <a:ext uri="{FF2B5EF4-FFF2-40B4-BE49-F238E27FC236}">
                <a16:creationId xmlns:a16="http://schemas.microsoft.com/office/drawing/2014/main" xmlns="" id="{168DF62F-B879-4270-A9F9-6D3770B1932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38" name="Group 737">
          <a:extLst>
            <a:ext uri="{FF2B5EF4-FFF2-40B4-BE49-F238E27FC236}">
              <a16:creationId xmlns:a16="http://schemas.microsoft.com/office/drawing/2014/main" xmlns="" id="{E2A2701C-93D3-4A6A-98F0-7CF3A92D39D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39" name="Line 546">
            <a:extLst>
              <a:ext uri="{FF2B5EF4-FFF2-40B4-BE49-F238E27FC236}">
                <a16:creationId xmlns:a16="http://schemas.microsoft.com/office/drawing/2014/main" xmlns="" id="{8461E9FC-7AF0-42FD-9F0D-ED9E9329CC1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0" name="Line 547">
            <a:extLst>
              <a:ext uri="{FF2B5EF4-FFF2-40B4-BE49-F238E27FC236}">
                <a16:creationId xmlns:a16="http://schemas.microsoft.com/office/drawing/2014/main" xmlns="" id="{5A6C71CF-9EF8-4DE2-91A6-EB1CC475E87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1" name="Line 548">
            <a:extLst>
              <a:ext uri="{FF2B5EF4-FFF2-40B4-BE49-F238E27FC236}">
                <a16:creationId xmlns:a16="http://schemas.microsoft.com/office/drawing/2014/main" xmlns="" id="{E15F990D-21D9-468F-959B-CF2E66D9646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42" name="Group 741">
          <a:extLst>
            <a:ext uri="{FF2B5EF4-FFF2-40B4-BE49-F238E27FC236}">
              <a16:creationId xmlns:a16="http://schemas.microsoft.com/office/drawing/2014/main" xmlns="" id="{D44CFA53-857D-450D-BE79-CD355DDFF7E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43" name="Line 550">
            <a:extLst>
              <a:ext uri="{FF2B5EF4-FFF2-40B4-BE49-F238E27FC236}">
                <a16:creationId xmlns:a16="http://schemas.microsoft.com/office/drawing/2014/main" xmlns="" id="{BB958967-9708-4463-83E2-4147A6F2869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4" name="Line 551">
            <a:extLst>
              <a:ext uri="{FF2B5EF4-FFF2-40B4-BE49-F238E27FC236}">
                <a16:creationId xmlns:a16="http://schemas.microsoft.com/office/drawing/2014/main" xmlns="" id="{3921B725-F447-40B0-8659-DF6E6D9D60A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5" name="Line 552">
            <a:extLst>
              <a:ext uri="{FF2B5EF4-FFF2-40B4-BE49-F238E27FC236}">
                <a16:creationId xmlns:a16="http://schemas.microsoft.com/office/drawing/2014/main" xmlns="" id="{3BCDE2F9-700D-4685-83E2-E497E5512AF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46" name="Group 745">
          <a:extLst>
            <a:ext uri="{FF2B5EF4-FFF2-40B4-BE49-F238E27FC236}">
              <a16:creationId xmlns:a16="http://schemas.microsoft.com/office/drawing/2014/main" xmlns="" id="{10FEC68E-5FD5-4ED3-9B70-AA7D6E69EA7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47" name="Line 554">
            <a:extLst>
              <a:ext uri="{FF2B5EF4-FFF2-40B4-BE49-F238E27FC236}">
                <a16:creationId xmlns:a16="http://schemas.microsoft.com/office/drawing/2014/main" xmlns="" id="{E0ADFBF4-BD39-4615-988F-81098770C6E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8" name="Line 555">
            <a:extLst>
              <a:ext uri="{FF2B5EF4-FFF2-40B4-BE49-F238E27FC236}">
                <a16:creationId xmlns:a16="http://schemas.microsoft.com/office/drawing/2014/main" xmlns="" id="{8A394F8B-0A37-4003-8AC2-A44721E9DF7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9" name="Line 556">
            <a:extLst>
              <a:ext uri="{FF2B5EF4-FFF2-40B4-BE49-F238E27FC236}">
                <a16:creationId xmlns:a16="http://schemas.microsoft.com/office/drawing/2014/main" xmlns="" id="{ED67FAA1-189B-4B81-9C38-B421F84D1C2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50" name="Group 749">
          <a:extLst>
            <a:ext uri="{FF2B5EF4-FFF2-40B4-BE49-F238E27FC236}">
              <a16:creationId xmlns:a16="http://schemas.microsoft.com/office/drawing/2014/main" xmlns="" id="{51FF5572-17B2-4C18-A198-23DD2577189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51" name="Line 558">
            <a:extLst>
              <a:ext uri="{FF2B5EF4-FFF2-40B4-BE49-F238E27FC236}">
                <a16:creationId xmlns:a16="http://schemas.microsoft.com/office/drawing/2014/main" xmlns="" id="{07EA2634-FDC4-4D8D-B872-17F2DF8749A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2" name="Line 559">
            <a:extLst>
              <a:ext uri="{FF2B5EF4-FFF2-40B4-BE49-F238E27FC236}">
                <a16:creationId xmlns:a16="http://schemas.microsoft.com/office/drawing/2014/main" xmlns="" id="{98E594CC-CDD0-4F95-8C56-1983685F427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3" name="Line 560">
            <a:extLst>
              <a:ext uri="{FF2B5EF4-FFF2-40B4-BE49-F238E27FC236}">
                <a16:creationId xmlns:a16="http://schemas.microsoft.com/office/drawing/2014/main" xmlns="" id="{DAFA4839-F458-405A-959B-0DB25F3A920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54" name="Group 753">
          <a:extLst>
            <a:ext uri="{FF2B5EF4-FFF2-40B4-BE49-F238E27FC236}">
              <a16:creationId xmlns:a16="http://schemas.microsoft.com/office/drawing/2014/main" xmlns="" id="{C1E7C0CA-6035-446D-A5C0-7517BB91871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55" name="Line 562">
            <a:extLst>
              <a:ext uri="{FF2B5EF4-FFF2-40B4-BE49-F238E27FC236}">
                <a16:creationId xmlns:a16="http://schemas.microsoft.com/office/drawing/2014/main" xmlns="" id="{18D16807-AB47-4FCA-8379-1F7356427E8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6" name="Line 563">
            <a:extLst>
              <a:ext uri="{FF2B5EF4-FFF2-40B4-BE49-F238E27FC236}">
                <a16:creationId xmlns:a16="http://schemas.microsoft.com/office/drawing/2014/main" xmlns="" id="{E8F112C6-ECEA-429F-B9A5-C2732207947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7" name="Line 564">
            <a:extLst>
              <a:ext uri="{FF2B5EF4-FFF2-40B4-BE49-F238E27FC236}">
                <a16:creationId xmlns:a16="http://schemas.microsoft.com/office/drawing/2014/main" xmlns="" id="{0470D811-94D8-4BC3-8C98-A59FD14D60A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58" name="Group 757">
          <a:extLst>
            <a:ext uri="{FF2B5EF4-FFF2-40B4-BE49-F238E27FC236}">
              <a16:creationId xmlns:a16="http://schemas.microsoft.com/office/drawing/2014/main" xmlns="" id="{ADD3B608-16BC-4F1E-8235-993FE3B95D0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59" name="Line 566">
            <a:extLst>
              <a:ext uri="{FF2B5EF4-FFF2-40B4-BE49-F238E27FC236}">
                <a16:creationId xmlns:a16="http://schemas.microsoft.com/office/drawing/2014/main" xmlns="" id="{EE798FFA-A498-4E16-A3AF-D5EB3519498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0" name="Line 567">
            <a:extLst>
              <a:ext uri="{FF2B5EF4-FFF2-40B4-BE49-F238E27FC236}">
                <a16:creationId xmlns:a16="http://schemas.microsoft.com/office/drawing/2014/main" xmlns="" id="{FF1C6E7F-6EDA-469A-B78B-19CE19D5E4E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1" name="Line 568">
            <a:extLst>
              <a:ext uri="{FF2B5EF4-FFF2-40B4-BE49-F238E27FC236}">
                <a16:creationId xmlns:a16="http://schemas.microsoft.com/office/drawing/2014/main" xmlns="" id="{F89AF282-E952-4AFC-9CDE-E37E4D598C2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62" name="Group 761">
          <a:extLst>
            <a:ext uri="{FF2B5EF4-FFF2-40B4-BE49-F238E27FC236}">
              <a16:creationId xmlns:a16="http://schemas.microsoft.com/office/drawing/2014/main" xmlns="" id="{8B80C3EF-3E79-4DF8-A148-A81A8C33DF5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63" name="Line 570">
            <a:extLst>
              <a:ext uri="{FF2B5EF4-FFF2-40B4-BE49-F238E27FC236}">
                <a16:creationId xmlns:a16="http://schemas.microsoft.com/office/drawing/2014/main" xmlns="" id="{FF3BA78D-4048-4994-8385-F1DC87440F1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4" name="Line 571">
            <a:extLst>
              <a:ext uri="{FF2B5EF4-FFF2-40B4-BE49-F238E27FC236}">
                <a16:creationId xmlns:a16="http://schemas.microsoft.com/office/drawing/2014/main" xmlns="" id="{705BDE93-3C45-4083-B671-D61E6C9D4D6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5" name="Line 572">
            <a:extLst>
              <a:ext uri="{FF2B5EF4-FFF2-40B4-BE49-F238E27FC236}">
                <a16:creationId xmlns:a16="http://schemas.microsoft.com/office/drawing/2014/main" xmlns="" id="{3EECDA8C-D13E-497C-A6BD-6519C82B2BE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66" name="Group 765">
          <a:extLst>
            <a:ext uri="{FF2B5EF4-FFF2-40B4-BE49-F238E27FC236}">
              <a16:creationId xmlns:a16="http://schemas.microsoft.com/office/drawing/2014/main" xmlns="" id="{B8DF8292-E1D9-4A16-8DF4-7CE01FC1367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67" name="Line 574">
            <a:extLst>
              <a:ext uri="{FF2B5EF4-FFF2-40B4-BE49-F238E27FC236}">
                <a16:creationId xmlns:a16="http://schemas.microsoft.com/office/drawing/2014/main" xmlns="" id="{DA34DA25-CA49-4A45-9C54-9AE0E2E31E6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8" name="Line 575">
            <a:extLst>
              <a:ext uri="{FF2B5EF4-FFF2-40B4-BE49-F238E27FC236}">
                <a16:creationId xmlns:a16="http://schemas.microsoft.com/office/drawing/2014/main" xmlns="" id="{EC2EE53F-0B6A-4EB2-9061-C444061BD3E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9" name="Line 576">
            <a:extLst>
              <a:ext uri="{FF2B5EF4-FFF2-40B4-BE49-F238E27FC236}">
                <a16:creationId xmlns:a16="http://schemas.microsoft.com/office/drawing/2014/main" xmlns="" id="{85C80BB3-2A74-4144-A924-208D1321ECD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70" name="Group 769">
          <a:extLst>
            <a:ext uri="{FF2B5EF4-FFF2-40B4-BE49-F238E27FC236}">
              <a16:creationId xmlns:a16="http://schemas.microsoft.com/office/drawing/2014/main" xmlns="" id="{5B4B1241-C7F7-4839-88F1-E48E4E95201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71" name="Line 386">
            <a:extLst>
              <a:ext uri="{FF2B5EF4-FFF2-40B4-BE49-F238E27FC236}">
                <a16:creationId xmlns:a16="http://schemas.microsoft.com/office/drawing/2014/main" xmlns="" id="{68DC17C8-56DA-40F4-B86B-3BA71810960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2" name="Line 387">
            <a:extLst>
              <a:ext uri="{FF2B5EF4-FFF2-40B4-BE49-F238E27FC236}">
                <a16:creationId xmlns:a16="http://schemas.microsoft.com/office/drawing/2014/main" xmlns="" id="{1FF59348-CC41-4EFB-938F-83A37E61CDC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3" name="Line 388">
            <a:extLst>
              <a:ext uri="{FF2B5EF4-FFF2-40B4-BE49-F238E27FC236}">
                <a16:creationId xmlns:a16="http://schemas.microsoft.com/office/drawing/2014/main" xmlns="" id="{DE688583-59CD-4F4D-AEF4-973CEEAAA3C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74" name="Group 773">
          <a:extLst>
            <a:ext uri="{FF2B5EF4-FFF2-40B4-BE49-F238E27FC236}">
              <a16:creationId xmlns:a16="http://schemas.microsoft.com/office/drawing/2014/main" xmlns="" id="{48409DBB-3DF3-42CE-8838-2D0EA2BEFF5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75" name="Line 390">
            <a:extLst>
              <a:ext uri="{FF2B5EF4-FFF2-40B4-BE49-F238E27FC236}">
                <a16:creationId xmlns:a16="http://schemas.microsoft.com/office/drawing/2014/main" xmlns="" id="{68B30467-9D4C-4C8B-B0D5-1102D779236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6" name="Line 391">
            <a:extLst>
              <a:ext uri="{FF2B5EF4-FFF2-40B4-BE49-F238E27FC236}">
                <a16:creationId xmlns:a16="http://schemas.microsoft.com/office/drawing/2014/main" xmlns="" id="{D0E3A57D-990E-48A5-8E7C-CA3187EBA01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7" name="Line 392">
            <a:extLst>
              <a:ext uri="{FF2B5EF4-FFF2-40B4-BE49-F238E27FC236}">
                <a16:creationId xmlns:a16="http://schemas.microsoft.com/office/drawing/2014/main" xmlns="" id="{95717F07-2C88-4D03-9980-526D80002A1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78" name="Group 777">
          <a:extLst>
            <a:ext uri="{FF2B5EF4-FFF2-40B4-BE49-F238E27FC236}">
              <a16:creationId xmlns:a16="http://schemas.microsoft.com/office/drawing/2014/main" xmlns="" id="{87624964-E185-49A2-8FB6-8CB913D3602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79" name="Line 394">
            <a:extLst>
              <a:ext uri="{FF2B5EF4-FFF2-40B4-BE49-F238E27FC236}">
                <a16:creationId xmlns:a16="http://schemas.microsoft.com/office/drawing/2014/main" xmlns="" id="{9CC0A752-A97C-480A-901B-4B217FCA317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0" name="Line 395">
            <a:extLst>
              <a:ext uri="{FF2B5EF4-FFF2-40B4-BE49-F238E27FC236}">
                <a16:creationId xmlns:a16="http://schemas.microsoft.com/office/drawing/2014/main" xmlns="" id="{499D8BEA-63B3-4683-9ACC-B48105F3776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1" name="Line 396">
            <a:extLst>
              <a:ext uri="{FF2B5EF4-FFF2-40B4-BE49-F238E27FC236}">
                <a16:creationId xmlns:a16="http://schemas.microsoft.com/office/drawing/2014/main" xmlns="" id="{4F7D2DEB-0373-4A1B-9C0A-C4691EA17A9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82" name="Group 781">
          <a:extLst>
            <a:ext uri="{FF2B5EF4-FFF2-40B4-BE49-F238E27FC236}">
              <a16:creationId xmlns:a16="http://schemas.microsoft.com/office/drawing/2014/main" xmlns="" id="{102D49DC-1092-47CC-82E3-3FA1E0F0F6A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83" name="Line 398">
            <a:extLst>
              <a:ext uri="{FF2B5EF4-FFF2-40B4-BE49-F238E27FC236}">
                <a16:creationId xmlns:a16="http://schemas.microsoft.com/office/drawing/2014/main" xmlns="" id="{2BF64FBF-D3F8-43C9-BFCA-A0F3ED1A739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4" name="Line 399">
            <a:extLst>
              <a:ext uri="{FF2B5EF4-FFF2-40B4-BE49-F238E27FC236}">
                <a16:creationId xmlns:a16="http://schemas.microsoft.com/office/drawing/2014/main" xmlns="" id="{9BB665AA-3EE3-4DF7-A67A-16C36B7BED0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5" name="Line 400">
            <a:extLst>
              <a:ext uri="{FF2B5EF4-FFF2-40B4-BE49-F238E27FC236}">
                <a16:creationId xmlns:a16="http://schemas.microsoft.com/office/drawing/2014/main" xmlns="" id="{C911361D-C930-4566-916D-107225B5FB2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86" name="Group 785">
          <a:extLst>
            <a:ext uri="{FF2B5EF4-FFF2-40B4-BE49-F238E27FC236}">
              <a16:creationId xmlns:a16="http://schemas.microsoft.com/office/drawing/2014/main" xmlns="" id="{D8DF5F64-F6C5-4C34-B909-46B9A498AB8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87" name="Line 402">
            <a:extLst>
              <a:ext uri="{FF2B5EF4-FFF2-40B4-BE49-F238E27FC236}">
                <a16:creationId xmlns:a16="http://schemas.microsoft.com/office/drawing/2014/main" xmlns="" id="{35F72B8F-B652-41B8-A596-A6733E9AD61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8" name="Line 403">
            <a:extLst>
              <a:ext uri="{FF2B5EF4-FFF2-40B4-BE49-F238E27FC236}">
                <a16:creationId xmlns:a16="http://schemas.microsoft.com/office/drawing/2014/main" xmlns="" id="{0A2B359B-5A54-478D-9B20-7BCA88ED1EB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9" name="Line 404">
            <a:extLst>
              <a:ext uri="{FF2B5EF4-FFF2-40B4-BE49-F238E27FC236}">
                <a16:creationId xmlns:a16="http://schemas.microsoft.com/office/drawing/2014/main" xmlns="" id="{91B761AC-2853-461F-B3FB-60D96500B0A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90" name="Group 789">
          <a:extLst>
            <a:ext uri="{FF2B5EF4-FFF2-40B4-BE49-F238E27FC236}">
              <a16:creationId xmlns:a16="http://schemas.microsoft.com/office/drawing/2014/main" xmlns="" id="{06962F4B-2BB9-454D-BC57-F0E842892DC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91" name="Line 406">
            <a:extLst>
              <a:ext uri="{FF2B5EF4-FFF2-40B4-BE49-F238E27FC236}">
                <a16:creationId xmlns:a16="http://schemas.microsoft.com/office/drawing/2014/main" xmlns="" id="{6ECDBC07-D7F4-464B-B334-D3F6C76D18F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2" name="Line 407">
            <a:extLst>
              <a:ext uri="{FF2B5EF4-FFF2-40B4-BE49-F238E27FC236}">
                <a16:creationId xmlns:a16="http://schemas.microsoft.com/office/drawing/2014/main" xmlns="" id="{D94808A6-DB4D-4E8E-83CB-B11E15A38F8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3" name="Line 408">
            <a:extLst>
              <a:ext uri="{FF2B5EF4-FFF2-40B4-BE49-F238E27FC236}">
                <a16:creationId xmlns:a16="http://schemas.microsoft.com/office/drawing/2014/main" xmlns="" id="{A9F7AB48-B8F8-43B8-A727-97D22251FD8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94" name="Group 793">
          <a:extLst>
            <a:ext uri="{FF2B5EF4-FFF2-40B4-BE49-F238E27FC236}">
              <a16:creationId xmlns:a16="http://schemas.microsoft.com/office/drawing/2014/main" xmlns="" id="{77874384-116C-4895-8EA4-76485A65B47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95" name="Line 410">
            <a:extLst>
              <a:ext uri="{FF2B5EF4-FFF2-40B4-BE49-F238E27FC236}">
                <a16:creationId xmlns:a16="http://schemas.microsoft.com/office/drawing/2014/main" xmlns="" id="{D6423522-E074-4C98-9F3D-37705821919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6" name="Line 411">
            <a:extLst>
              <a:ext uri="{FF2B5EF4-FFF2-40B4-BE49-F238E27FC236}">
                <a16:creationId xmlns:a16="http://schemas.microsoft.com/office/drawing/2014/main" xmlns="" id="{53297EF3-99C5-42EC-B002-03168DDF527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7" name="Line 412">
            <a:extLst>
              <a:ext uri="{FF2B5EF4-FFF2-40B4-BE49-F238E27FC236}">
                <a16:creationId xmlns:a16="http://schemas.microsoft.com/office/drawing/2014/main" xmlns="" id="{15D26CA1-5923-4B95-89D5-0B259EEE69A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98" name="Group 797">
          <a:extLst>
            <a:ext uri="{FF2B5EF4-FFF2-40B4-BE49-F238E27FC236}">
              <a16:creationId xmlns:a16="http://schemas.microsoft.com/office/drawing/2014/main" xmlns="" id="{2CF838D9-0B93-40A2-AB44-3B609995902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99" name="Line 414">
            <a:extLst>
              <a:ext uri="{FF2B5EF4-FFF2-40B4-BE49-F238E27FC236}">
                <a16:creationId xmlns:a16="http://schemas.microsoft.com/office/drawing/2014/main" xmlns="" id="{5487E006-39C1-4E0B-A639-912AF54A243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0" name="Line 415">
            <a:extLst>
              <a:ext uri="{FF2B5EF4-FFF2-40B4-BE49-F238E27FC236}">
                <a16:creationId xmlns:a16="http://schemas.microsoft.com/office/drawing/2014/main" xmlns="" id="{47D370F8-3B0E-4E48-85CF-6B446F857D6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1" name="Line 416">
            <a:extLst>
              <a:ext uri="{FF2B5EF4-FFF2-40B4-BE49-F238E27FC236}">
                <a16:creationId xmlns:a16="http://schemas.microsoft.com/office/drawing/2014/main" xmlns="" id="{CFA71DA4-C06A-408B-951A-BC0C8598E62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02" name="Group 801">
          <a:extLst>
            <a:ext uri="{FF2B5EF4-FFF2-40B4-BE49-F238E27FC236}">
              <a16:creationId xmlns:a16="http://schemas.microsoft.com/office/drawing/2014/main" xmlns="" id="{67662D18-B74E-47DD-B672-290A03A06AB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03" name="Line 418">
            <a:extLst>
              <a:ext uri="{FF2B5EF4-FFF2-40B4-BE49-F238E27FC236}">
                <a16:creationId xmlns:a16="http://schemas.microsoft.com/office/drawing/2014/main" xmlns="" id="{1844CEA4-E552-47D8-BE8E-24AC16D7054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4" name="Line 419">
            <a:extLst>
              <a:ext uri="{FF2B5EF4-FFF2-40B4-BE49-F238E27FC236}">
                <a16:creationId xmlns:a16="http://schemas.microsoft.com/office/drawing/2014/main" xmlns="" id="{E01A8312-F721-4208-850D-F54A801045B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5" name="Line 420">
            <a:extLst>
              <a:ext uri="{FF2B5EF4-FFF2-40B4-BE49-F238E27FC236}">
                <a16:creationId xmlns:a16="http://schemas.microsoft.com/office/drawing/2014/main" xmlns="" id="{0403572B-9F42-43A7-9EA3-5B83757F5CA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06" name="Group 805">
          <a:extLst>
            <a:ext uri="{FF2B5EF4-FFF2-40B4-BE49-F238E27FC236}">
              <a16:creationId xmlns:a16="http://schemas.microsoft.com/office/drawing/2014/main" xmlns="" id="{F2145200-8E60-409E-93B3-7A7FA642CE6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07" name="Line 422">
            <a:extLst>
              <a:ext uri="{FF2B5EF4-FFF2-40B4-BE49-F238E27FC236}">
                <a16:creationId xmlns:a16="http://schemas.microsoft.com/office/drawing/2014/main" xmlns="" id="{116E04C1-F7A8-4EBD-928B-C61B2301E72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8" name="Line 423">
            <a:extLst>
              <a:ext uri="{FF2B5EF4-FFF2-40B4-BE49-F238E27FC236}">
                <a16:creationId xmlns:a16="http://schemas.microsoft.com/office/drawing/2014/main" xmlns="" id="{3E1CF880-A92C-4F00-BDB9-A46CC63AF0D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9" name="Line 424">
            <a:extLst>
              <a:ext uri="{FF2B5EF4-FFF2-40B4-BE49-F238E27FC236}">
                <a16:creationId xmlns:a16="http://schemas.microsoft.com/office/drawing/2014/main" xmlns="" id="{77076243-83A0-4A64-8386-41163FFAD3F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10" name="Group 809">
          <a:extLst>
            <a:ext uri="{FF2B5EF4-FFF2-40B4-BE49-F238E27FC236}">
              <a16:creationId xmlns:a16="http://schemas.microsoft.com/office/drawing/2014/main" xmlns="" id="{0C2EADA6-FA13-437C-8814-3B23BC030CC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11" name="Line 426">
            <a:extLst>
              <a:ext uri="{FF2B5EF4-FFF2-40B4-BE49-F238E27FC236}">
                <a16:creationId xmlns:a16="http://schemas.microsoft.com/office/drawing/2014/main" xmlns="" id="{410324AF-5B2D-490C-9152-D2A25F4B8CB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2" name="Line 427">
            <a:extLst>
              <a:ext uri="{FF2B5EF4-FFF2-40B4-BE49-F238E27FC236}">
                <a16:creationId xmlns:a16="http://schemas.microsoft.com/office/drawing/2014/main" xmlns="" id="{55A6DB49-AFCB-4096-B2B3-F021A0C2E37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3" name="Line 428">
            <a:extLst>
              <a:ext uri="{FF2B5EF4-FFF2-40B4-BE49-F238E27FC236}">
                <a16:creationId xmlns:a16="http://schemas.microsoft.com/office/drawing/2014/main" xmlns="" id="{E3BE0390-BCE3-4A2C-829C-A6E9089ACC3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14" name="Group 813">
          <a:extLst>
            <a:ext uri="{FF2B5EF4-FFF2-40B4-BE49-F238E27FC236}">
              <a16:creationId xmlns:a16="http://schemas.microsoft.com/office/drawing/2014/main" xmlns="" id="{CB08AB78-689E-48E0-B5E7-90D64F4543A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15" name="Line 430">
            <a:extLst>
              <a:ext uri="{FF2B5EF4-FFF2-40B4-BE49-F238E27FC236}">
                <a16:creationId xmlns:a16="http://schemas.microsoft.com/office/drawing/2014/main" xmlns="" id="{95DEC41D-7E5B-4688-B0F1-D851EF276AE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6" name="Line 431">
            <a:extLst>
              <a:ext uri="{FF2B5EF4-FFF2-40B4-BE49-F238E27FC236}">
                <a16:creationId xmlns:a16="http://schemas.microsoft.com/office/drawing/2014/main" xmlns="" id="{89AD8B61-26F7-4B57-A5D7-82FD7B4ECB8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7" name="Line 432">
            <a:extLst>
              <a:ext uri="{FF2B5EF4-FFF2-40B4-BE49-F238E27FC236}">
                <a16:creationId xmlns:a16="http://schemas.microsoft.com/office/drawing/2014/main" xmlns="" id="{3BAAC893-4395-4803-8106-4F663E93C2A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18" name="Group 817">
          <a:extLst>
            <a:ext uri="{FF2B5EF4-FFF2-40B4-BE49-F238E27FC236}">
              <a16:creationId xmlns:a16="http://schemas.microsoft.com/office/drawing/2014/main" xmlns="" id="{5F4E8817-B42E-429F-8035-55589CDEF80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19" name="Line 434">
            <a:extLst>
              <a:ext uri="{FF2B5EF4-FFF2-40B4-BE49-F238E27FC236}">
                <a16:creationId xmlns:a16="http://schemas.microsoft.com/office/drawing/2014/main" xmlns="" id="{AACF8011-1226-40CD-B24E-A17BFC8EE33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0" name="Line 435">
            <a:extLst>
              <a:ext uri="{FF2B5EF4-FFF2-40B4-BE49-F238E27FC236}">
                <a16:creationId xmlns:a16="http://schemas.microsoft.com/office/drawing/2014/main" xmlns="" id="{384E16FF-7E65-467D-AE3D-B088476A9A9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1" name="Line 436">
            <a:extLst>
              <a:ext uri="{FF2B5EF4-FFF2-40B4-BE49-F238E27FC236}">
                <a16:creationId xmlns:a16="http://schemas.microsoft.com/office/drawing/2014/main" xmlns="" id="{A9ED0E1A-D061-4C45-A7DB-C9F9A79CA47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22" name="Group 821">
          <a:extLst>
            <a:ext uri="{FF2B5EF4-FFF2-40B4-BE49-F238E27FC236}">
              <a16:creationId xmlns:a16="http://schemas.microsoft.com/office/drawing/2014/main" xmlns="" id="{DA7A4E41-CAAE-415D-958C-C4CAF989564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23" name="Line 438">
            <a:extLst>
              <a:ext uri="{FF2B5EF4-FFF2-40B4-BE49-F238E27FC236}">
                <a16:creationId xmlns:a16="http://schemas.microsoft.com/office/drawing/2014/main" xmlns="" id="{3449382E-FFCF-4D63-BE8D-75C6323FB4F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4" name="Line 439">
            <a:extLst>
              <a:ext uri="{FF2B5EF4-FFF2-40B4-BE49-F238E27FC236}">
                <a16:creationId xmlns:a16="http://schemas.microsoft.com/office/drawing/2014/main" xmlns="" id="{6A242C5A-AADD-427E-99B0-7C4843155E2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5" name="Line 440">
            <a:extLst>
              <a:ext uri="{FF2B5EF4-FFF2-40B4-BE49-F238E27FC236}">
                <a16:creationId xmlns:a16="http://schemas.microsoft.com/office/drawing/2014/main" xmlns="" id="{E800D77E-0E00-491F-9A11-FFA8AD303A6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26" name="Group 825">
          <a:extLst>
            <a:ext uri="{FF2B5EF4-FFF2-40B4-BE49-F238E27FC236}">
              <a16:creationId xmlns:a16="http://schemas.microsoft.com/office/drawing/2014/main" xmlns="" id="{642AE496-6CAD-47AC-A1E9-C59B95D874A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27" name="Line 442">
            <a:extLst>
              <a:ext uri="{FF2B5EF4-FFF2-40B4-BE49-F238E27FC236}">
                <a16:creationId xmlns:a16="http://schemas.microsoft.com/office/drawing/2014/main" xmlns="" id="{34458B78-05A8-4A86-B66F-AFC37D921B7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8" name="Line 443">
            <a:extLst>
              <a:ext uri="{FF2B5EF4-FFF2-40B4-BE49-F238E27FC236}">
                <a16:creationId xmlns:a16="http://schemas.microsoft.com/office/drawing/2014/main" xmlns="" id="{B6AE4BEC-8674-4BB3-9340-A1EC5E47079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9" name="Line 444">
            <a:extLst>
              <a:ext uri="{FF2B5EF4-FFF2-40B4-BE49-F238E27FC236}">
                <a16:creationId xmlns:a16="http://schemas.microsoft.com/office/drawing/2014/main" xmlns="" id="{CC7787C5-D6D4-42FF-B6AE-DBD21A15718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30" name="Group 829">
          <a:extLst>
            <a:ext uri="{FF2B5EF4-FFF2-40B4-BE49-F238E27FC236}">
              <a16:creationId xmlns:a16="http://schemas.microsoft.com/office/drawing/2014/main" xmlns="" id="{3C7BEE2A-5942-46DE-8551-04BF05C5C4B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31" name="Line 446">
            <a:extLst>
              <a:ext uri="{FF2B5EF4-FFF2-40B4-BE49-F238E27FC236}">
                <a16:creationId xmlns:a16="http://schemas.microsoft.com/office/drawing/2014/main" xmlns="" id="{37A9F557-3ED8-46E9-97F9-0BD12B72E93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2" name="Line 447">
            <a:extLst>
              <a:ext uri="{FF2B5EF4-FFF2-40B4-BE49-F238E27FC236}">
                <a16:creationId xmlns:a16="http://schemas.microsoft.com/office/drawing/2014/main" xmlns="" id="{7E44B80A-66F7-4633-9090-9BFD208EE21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3" name="Line 448">
            <a:extLst>
              <a:ext uri="{FF2B5EF4-FFF2-40B4-BE49-F238E27FC236}">
                <a16:creationId xmlns:a16="http://schemas.microsoft.com/office/drawing/2014/main" xmlns="" id="{F6A1E31C-D75A-42AA-BF5E-567C564B86F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34" name="Group 833">
          <a:extLst>
            <a:ext uri="{FF2B5EF4-FFF2-40B4-BE49-F238E27FC236}">
              <a16:creationId xmlns:a16="http://schemas.microsoft.com/office/drawing/2014/main" xmlns="" id="{1C7D5FB2-7D9F-4F56-B292-C8B1009EBAE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35" name="Line 450">
            <a:extLst>
              <a:ext uri="{FF2B5EF4-FFF2-40B4-BE49-F238E27FC236}">
                <a16:creationId xmlns:a16="http://schemas.microsoft.com/office/drawing/2014/main" xmlns="" id="{F701DE88-9F73-43AC-A4AA-86CE0FB82BE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6" name="Line 451">
            <a:extLst>
              <a:ext uri="{FF2B5EF4-FFF2-40B4-BE49-F238E27FC236}">
                <a16:creationId xmlns:a16="http://schemas.microsoft.com/office/drawing/2014/main" xmlns="" id="{E01BD95E-8A05-404B-A0B6-CC96510379F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7" name="Line 452">
            <a:extLst>
              <a:ext uri="{FF2B5EF4-FFF2-40B4-BE49-F238E27FC236}">
                <a16:creationId xmlns:a16="http://schemas.microsoft.com/office/drawing/2014/main" xmlns="" id="{13821FE0-94B4-4E7E-97B5-850439855E3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38" name="Group 837">
          <a:extLst>
            <a:ext uri="{FF2B5EF4-FFF2-40B4-BE49-F238E27FC236}">
              <a16:creationId xmlns:a16="http://schemas.microsoft.com/office/drawing/2014/main" xmlns="" id="{5056E04B-F52D-4BD1-AB28-0FF8FD692AE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39" name="Line 454">
            <a:extLst>
              <a:ext uri="{FF2B5EF4-FFF2-40B4-BE49-F238E27FC236}">
                <a16:creationId xmlns:a16="http://schemas.microsoft.com/office/drawing/2014/main" xmlns="" id="{BF9DABC0-0A2E-4ED6-9184-539E91ECB33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0" name="Line 455">
            <a:extLst>
              <a:ext uri="{FF2B5EF4-FFF2-40B4-BE49-F238E27FC236}">
                <a16:creationId xmlns:a16="http://schemas.microsoft.com/office/drawing/2014/main" xmlns="" id="{61961311-D030-4D2B-A757-B10275B4A42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1" name="Line 456">
            <a:extLst>
              <a:ext uri="{FF2B5EF4-FFF2-40B4-BE49-F238E27FC236}">
                <a16:creationId xmlns:a16="http://schemas.microsoft.com/office/drawing/2014/main" xmlns="" id="{F8777E65-EF42-4885-8181-F0EE2E0BC23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42" name="Group 841">
          <a:extLst>
            <a:ext uri="{FF2B5EF4-FFF2-40B4-BE49-F238E27FC236}">
              <a16:creationId xmlns:a16="http://schemas.microsoft.com/office/drawing/2014/main" xmlns="" id="{DC709184-29EC-42F2-8CFA-AE9DE859AAA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43" name="Line 458">
            <a:extLst>
              <a:ext uri="{FF2B5EF4-FFF2-40B4-BE49-F238E27FC236}">
                <a16:creationId xmlns:a16="http://schemas.microsoft.com/office/drawing/2014/main" xmlns="" id="{BAC451F4-45B9-4C6F-8EF5-7A2D0D56716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4" name="Line 459">
            <a:extLst>
              <a:ext uri="{FF2B5EF4-FFF2-40B4-BE49-F238E27FC236}">
                <a16:creationId xmlns:a16="http://schemas.microsoft.com/office/drawing/2014/main" xmlns="" id="{A204EB6C-77B2-4120-8516-AECDB2274BF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5" name="Line 460">
            <a:extLst>
              <a:ext uri="{FF2B5EF4-FFF2-40B4-BE49-F238E27FC236}">
                <a16:creationId xmlns:a16="http://schemas.microsoft.com/office/drawing/2014/main" xmlns="" id="{35CD24C8-2D4D-47E1-A4F9-E8F24445FB5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46" name="Group 845">
          <a:extLst>
            <a:ext uri="{FF2B5EF4-FFF2-40B4-BE49-F238E27FC236}">
              <a16:creationId xmlns:a16="http://schemas.microsoft.com/office/drawing/2014/main" xmlns="" id="{26E9F0FF-E39A-43EE-9660-B2D3CFE6CD1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47" name="Line 462">
            <a:extLst>
              <a:ext uri="{FF2B5EF4-FFF2-40B4-BE49-F238E27FC236}">
                <a16:creationId xmlns:a16="http://schemas.microsoft.com/office/drawing/2014/main" xmlns="" id="{2C10D136-99F8-4520-924C-D4220B01F34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8" name="Line 463">
            <a:extLst>
              <a:ext uri="{FF2B5EF4-FFF2-40B4-BE49-F238E27FC236}">
                <a16:creationId xmlns:a16="http://schemas.microsoft.com/office/drawing/2014/main" xmlns="" id="{E4C37D92-C7F4-4EEF-9EA9-2F03BFDAA4D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9" name="Line 464">
            <a:extLst>
              <a:ext uri="{FF2B5EF4-FFF2-40B4-BE49-F238E27FC236}">
                <a16:creationId xmlns:a16="http://schemas.microsoft.com/office/drawing/2014/main" xmlns="" id="{DC4919CE-BA34-48E6-8061-BDE4ABD2341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50" name="Group 849">
          <a:extLst>
            <a:ext uri="{FF2B5EF4-FFF2-40B4-BE49-F238E27FC236}">
              <a16:creationId xmlns:a16="http://schemas.microsoft.com/office/drawing/2014/main" xmlns="" id="{ED631B82-E85C-4865-9C50-AF328DE6B01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51" name="Line 466">
            <a:extLst>
              <a:ext uri="{FF2B5EF4-FFF2-40B4-BE49-F238E27FC236}">
                <a16:creationId xmlns:a16="http://schemas.microsoft.com/office/drawing/2014/main" xmlns="" id="{F2749F99-C935-4C74-893B-59DF87FF583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2" name="Line 467">
            <a:extLst>
              <a:ext uri="{FF2B5EF4-FFF2-40B4-BE49-F238E27FC236}">
                <a16:creationId xmlns:a16="http://schemas.microsoft.com/office/drawing/2014/main" xmlns="" id="{4A8B4874-7D2D-4175-BA48-AD01793CCEF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3" name="Line 468">
            <a:extLst>
              <a:ext uri="{FF2B5EF4-FFF2-40B4-BE49-F238E27FC236}">
                <a16:creationId xmlns:a16="http://schemas.microsoft.com/office/drawing/2014/main" xmlns="" id="{F7F44330-35DC-450A-8557-C8AD10328EA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54" name="Group 853">
          <a:extLst>
            <a:ext uri="{FF2B5EF4-FFF2-40B4-BE49-F238E27FC236}">
              <a16:creationId xmlns:a16="http://schemas.microsoft.com/office/drawing/2014/main" xmlns="" id="{0F0D55FA-EA8C-4AD0-909C-022AE882B0C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55" name="Line 470">
            <a:extLst>
              <a:ext uri="{FF2B5EF4-FFF2-40B4-BE49-F238E27FC236}">
                <a16:creationId xmlns:a16="http://schemas.microsoft.com/office/drawing/2014/main" xmlns="" id="{E349C85C-F076-482F-8AC9-A5EFFC4D32F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6" name="Line 471">
            <a:extLst>
              <a:ext uri="{FF2B5EF4-FFF2-40B4-BE49-F238E27FC236}">
                <a16:creationId xmlns:a16="http://schemas.microsoft.com/office/drawing/2014/main" xmlns="" id="{81057228-A005-45DA-8586-3F801AC5AD9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7" name="Line 472">
            <a:extLst>
              <a:ext uri="{FF2B5EF4-FFF2-40B4-BE49-F238E27FC236}">
                <a16:creationId xmlns:a16="http://schemas.microsoft.com/office/drawing/2014/main" xmlns="" id="{D9CAE3A7-A193-4CF0-A938-042ED1EFF36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58" name="Group 857">
          <a:extLst>
            <a:ext uri="{FF2B5EF4-FFF2-40B4-BE49-F238E27FC236}">
              <a16:creationId xmlns:a16="http://schemas.microsoft.com/office/drawing/2014/main" xmlns="" id="{347EE35D-0E97-40B8-B199-EF26AC63631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59" name="Line 474">
            <a:extLst>
              <a:ext uri="{FF2B5EF4-FFF2-40B4-BE49-F238E27FC236}">
                <a16:creationId xmlns:a16="http://schemas.microsoft.com/office/drawing/2014/main" xmlns="" id="{78BFBEC2-8349-46D8-9FCA-61DA9D37B18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0" name="Line 475">
            <a:extLst>
              <a:ext uri="{FF2B5EF4-FFF2-40B4-BE49-F238E27FC236}">
                <a16:creationId xmlns:a16="http://schemas.microsoft.com/office/drawing/2014/main" xmlns="" id="{5FF62F7F-0B33-4B67-9CFA-A988DF471E1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1" name="Line 476">
            <a:extLst>
              <a:ext uri="{FF2B5EF4-FFF2-40B4-BE49-F238E27FC236}">
                <a16:creationId xmlns:a16="http://schemas.microsoft.com/office/drawing/2014/main" xmlns="" id="{286A7C96-23A8-4737-8370-9932A45198A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62" name="Group 861">
          <a:extLst>
            <a:ext uri="{FF2B5EF4-FFF2-40B4-BE49-F238E27FC236}">
              <a16:creationId xmlns:a16="http://schemas.microsoft.com/office/drawing/2014/main" xmlns="" id="{77A533F8-5CD5-4383-8EEB-4EE41AAB3E9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63" name="Line 478">
            <a:extLst>
              <a:ext uri="{FF2B5EF4-FFF2-40B4-BE49-F238E27FC236}">
                <a16:creationId xmlns:a16="http://schemas.microsoft.com/office/drawing/2014/main" xmlns="" id="{2E47A0D3-EC98-41B1-82BB-ADBC90285E7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4" name="Line 479">
            <a:extLst>
              <a:ext uri="{FF2B5EF4-FFF2-40B4-BE49-F238E27FC236}">
                <a16:creationId xmlns:a16="http://schemas.microsoft.com/office/drawing/2014/main" xmlns="" id="{F3572341-B81B-43BE-BAC5-E762CC28204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5" name="Line 480">
            <a:extLst>
              <a:ext uri="{FF2B5EF4-FFF2-40B4-BE49-F238E27FC236}">
                <a16:creationId xmlns:a16="http://schemas.microsoft.com/office/drawing/2014/main" xmlns="" id="{AB99177A-8C3D-4989-AC33-31358D970D8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66" name="Group 865">
          <a:extLst>
            <a:ext uri="{FF2B5EF4-FFF2-40B4-BE49-F238E27FC236}">
              <a16:creationId xmlns:a16="http://schemas.microsoft.com/office/drawing/2014/main" xmlns="" id="{611BDAE2-B5DD-4971-8E3A-A2980D88AFA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67" name="Line 482">
            <a:extLst>
              <a:ext uri="{FF2B5EF4-FFF2-40B4-BE49-F238E27FC236}">
                <a16:creationId xmlns:a16="http://schemas.microsoft.com/office/drawing/2014/main" xmlns="" id="{B1BC8C64-D92C-459E-99F4-94A4B0E5D4A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8" name="Line 483">
            <a:extLst>
              <a:ext uri="{FF2B5EF4-FFF2-40B4-BE49-F238E27FC236}">
                <a16:creationId xmlns:a16="http://schemas.microsoft.com/office/drawing/2014/main" xmlns="" id="{E3A661B0-02F5-404B-BD99-13546CA77E5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9" name="Line 484">
            <a:extLst>
              <a:ext uri="{FF2B5EF4-FFF2-40B4-BE49-F238E27FC236}">
                <a16:creationId xmlns:a16="http://schemas.microsoft.com/office/drawing/2014/main" xmlns="" id="{E914F159-B517-4AD7-8C9B-61F0EE52BFB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70" name="Group 869">
          <a:extLst>
            <a:ext uri="{FF2B5EF4-FFF2-40B4-BE49-F238E27FC236}">
              <a16:creationId xmlns:a16="http://schemas.microsoft.com/office/drawing/2014/main" xmlns="" id="{9CC20AA2-26CC-45DF-B0AE-79FEF05058B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71" name="Line 486">
            <a:extLst>
              <a:ext uri="{FF2B5EF4-FFF2-40B4-BE49-F238E27FC236}">
                <a16:creationId xmlns:a16="http://schemas.microsoft.com/office/drawing/2014/main" xmlns="" id="{846F7D26-18C9-48DA-AE12-C0B69FB699A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2" name="Line 487">
            <a:extLst>
              <a:ext uri="{FF2B5EF4-FFF2-40B4-BE49-F238E27FC236}">
                <a16:creationId xmlns:a16="http://schemas.microsoft.com/office/drawing/2014/main" xmlns="" id="{BB9C8B0F-B7C1-4F31-B907-7CD3051CF2E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3" name="Line 488">
            <a:extLst>
              <a:ext uri="{FF2B5EF4-FFF2-40B4-BE49-F238E27FC236}">
                <a16:creationId xmlns:a16="http://schemas.microsoft.com/office/drawing/2014/main" xmlns="" id="{9ACEADED-59A0-4012-8C2F-6613E9701FF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74" name="Group 873">
          <a:extLst>
            <a:ext uri="{FF2B5EF4-FFF2-40B4-BE49-F238E27FC236}">
              <a16:creationId xmlns:a16="http://schemas.microsoft.com/office/drawing/2014/main" xmlns="" id="{8675CF64-D8F9-4072-B596-4D802ABD0BB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75" name="Line 490">
            <a:extLst>
              <a:ext uri="{FF2B5EF4-FFF2-40B4-BE49-F238E27FC236}">
                <a16:creationId xmlns:a16="http://schemas.microsoft.com/office/drawing/2014/main" xmlns="" id="{28F51CD0-4638-4337-9A57-A491A57A05B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6" name="Line 491">
            <a:extLst>
              <a:ext uri="{FF2B5EF4-FFF2-40B4-BE49-F238E27FC236}">
                <a16:creationId xmlns:a16="http://schemas.microsoft.com/office/drawing/2014/main" xmlns="" id="{7D18F07F-6CCE-4095-BDD3-6539DF7CBE9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7" name="Line 492">
            <a:extLst>
              <a:ext uri="{FF2B5EF4-FFF2-40B4-BE49-F238E27FC236}">
                <a16:creationId xmlns:a16="http://schemas.microsoft.com/office/drawing/2014/main" xmlns="" id="{B7BB896E-40F0-43C9-BED1-DA4773AEA62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78" name="Group 877">
          <a:extLst>
            <a:ext uri="{FF2B5EF4-FFF2-40B4-BE49-F238E27FC236}">
              <a16:creationId xmlns:a16="http://schemas.microsoft.com/office/drawing/2014/main" xmlns="" id="{AFAD535E-54D7-43E1-BA0A-D4C9B90612D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79" name="Line 494">
            <a:extLst>
              <a:ext uri="{FF2B5EF4-FFF2-40B4-BE49-F238E27FC236}">
                <a16:creationId xmlns:a16="http://schemas.microsoft.com/office/drawing/2014/main" xmlns="" id="{9292F6F7-DB0A-4C0D-BB13-2649A70E06A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0" name="Line 495">
            <a:extLst>
              <a:ext uri="{FF2B5EF4-FFF2-40B4-BE49-F238E27FC236}">
                <a16:creationId xmlns:a16="http://schemas.microsoft.com/office/drawing/2014/main" xmlns="" id="{A00B323D-AA57-4C8F-B31E-F768811BD44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1" name="Line 496">
            <a:extLst>
              <a:ext uri="{FF2B5EF4-FFF2-40B4-BE49-F238E27FC236}">
                <a16:creationId xmlns:a16="http://schemas.microsoft.com/office/drawing/2014/main" xmlns="" id="{79255B6D-3E3E-4BED-BE07-FF6555B2FBC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82" name="Group 881">
          <a:extLst>
            <a:ext uri="{FF2B5EF4-FFF2-40B4-BE49-F238E27FC236}">
              <a16:creationId xmlns:a16="http://schemas.microsoft.com/office/drawing/2014/main" xmlns="" id="{602AF228-7693-4776-B279-99A03A24D07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83" name="Line 498">
            <a:extLst>
              <a:ext uri="{FF2B5EF4-FFF2-40B4-BE49-F238E27FC236}">
                <a16:creationId xmlns:a16="http://schemas.microsoft.com/office/drawing/2014/main" xmlns="" id="{CDF9FC55-82EF-41F1-92EA-E648AB8E09A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4" name="Line 499">
            <a:extLst>
              <a:ext uri="{FF2B5EF4-FFF2-40B4-BE49-F238E27FC236}">
                <a16:creationId xmlns:a16="http://schemas.microsoft.com/office/drawing/2014/main" xmlns="" id="{9BF67E36-7064-48D2-9340-928DE4E680A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" name="Line 500">
            <a:extLst>
              <a:ext uri="{FF2B5EF4-FFF2-40B4-BE49-F238E27FC236}">
                <a16:creationId xmlns:a16="http://schemas.microsoft.com/office/drawing/2014/main" xmlns="" id="{059742D6-EB8F-4C77-BFC2-373D062C074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86" name="Group 885">
          <a:extLst>
            <a:ext uri="{FF2B5EF4-FFF2-40B4-BE49-F238E27FC236}">
              <a16:creationId xmlns:a16="http://schemas.microsoft.com/office/drawing/2014/main" xmlns="" id="{AFD172E8-5DF2-45F6-81CC-2608A0F5D9C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87" name="Line 502">
            <a:extLst>
              <a:ext uri="{FF2B5EF4-FFF2-40B4-BE49-F238E27FC236}">
                <a16:creationId xmlns:a16="http://schemas.microsoft.com/office/drawing/2014/main" xmlns="" id="{ADB31A08-E3F1-4D61-A0CB-EF8354CC19B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8" name="Line 503">
            <a:extLst>
              <a:ext uri="{FF2B5EF4-FFF2-40B4-BE49-F238E27FC236}">
                <a16:creationId xmlns:a16="http://schemas.microsoft.com/office/drawing/2014/main" xmlns="" id="{AAB27800-963E-4441-A084-D459A61CA6D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" name="Line 504">
            <a:extLst>
              <a:ext uri="{FF2B5EF4-FFF2-40B4-BE49-F238E27FC236}">
                <a16:creationId xmlns:a16="http://schemas.microsoft.com/office/drawing/2014/main" xmlns="" id="{E16DED9A-5EBC-4A8B-AA3F-8C4FAD8672C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90" name="Group 889">
          <a:extLst>
            <a:ext uri="{FF2B5EF4-FFF2-40B4-BE49-F238E27FC236}">
              <a16:creationId xmlns:a16="http://schemas.microsoft.com/office/drawing/2014/main" xmlns="" id="{3E511FEA-9335-4857-A342-4588CC499F7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91" name="Line 506">
            <a:extLst>
              <a:ext uri="{FF2B5EF4-FFF2-40B4-BE49-F238E27FC236}">
                <a16:creationId xmlns:a16="http://schemas.microsoft.com/office/drawing/2014/main" xmlns="" id="{AB79BE8C-78A4-4F1B-9042-5E037AE06CA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" name="Line 507">
            <a:extLst>
              <a:ext uri="{FF2B5EF4-FFF2-40B4-BE49-F238E27FC236}">
                <a16:creationId xmlns:a16="http://schemas.microsoft.com/office/drawing/2014/main" xmlns="" id="{AFE8173E-2B66-4524-BBC6-242355D897B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" name="Line 508">
            <a:extLst>
              <a:ext uri="{FF2B5EF4-FFF2-40B4-BE49-F238E27FC236}">
                <a16:creationId xmlns:a16="http://schemas.microsoft.com/office/drawing/2014/main" xmlns="" id="{7C0429B3-EDD5-485D-9846-6B1D8BB903A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94" name="Group 893">
          <a:extLst>
            <a:ext uri="{FF2B5EF4-FFF2-40B4-BE49-F238E27FC236}">
              <a16:creationId xmlns:a16="http://schemas.microsoft.com/office/drawing/2014/main" xmlns="" id="{E5F05493-E5E7-4A88-88BD-925AD98FB87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95" name="Line 510">
            <a:extLst>
              <a:ext uri="{FF2B5EF4-FFF2-40B4-BE49-F238E27FC236}">
                <a16:creationId xmlns:a16="http://schemas.microsoft.com/office/drawing/2014/main" xmlns="" id="{70DE3CA3-D2B5-44C4-BB0C-D66C0183E61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6" name="Line 511">
            <a:extLst>
              <a:ext uri="{FF2B5EF4-FFF2-40B4-BE49-F238E27FC236}">
                <a16:creationId xmlns:a16="http://schemas.microsoft.com/office/drawing/2014/main" xmlns="" id="{238A0341-E30D-4344-9937-010B0F27D33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7" name="Line 512">
            <a:extLst>
              <a:ext uri="{FF2B5EF4-FFF2-40B4-BE49-F238E27FC236}">
                <a16:creationId xmlns:a16="http://schemas.microsoft.com/office/drawing/2014/main" xmlns="" id="{9E270930-7A72-43FB-B45B-D8E66C193EC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98" name="Group 897">
          <a:extLst>
            <a:ext uri="{FF2B5EF4-FFF2-40B4-BE49-F238E27FC236}">
              <a16:creationId xmlns:a16="http://schemas.microsoft.com/office/drawing/2014/main" xmlns="" id="{670818AE-66F0-49A5-A12B-5EAA99000E9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99" name="Line 514">
            <a:extLst>
              <a:ext uri="{FF2B5EF4-FFF2-40B4-BE49-F238E27FC236}">
                <a16:creationId xmlns:a16="http://schemas.microsoft.com/office/drawing/2014/main" xmlns="" id="{7E121C67-E54F-48BD-9AD2-C32CC1D9BE3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0" name="Line 515">
            <a:extLst>
              <a:ext uri="{FF2B5EF4-FFF2-40B4-BE49-F238E27FC236}">
                <a16:creationId xmlns:a16="http://schemas.microsoft.com/office/drawing/2014/main" xmlns="" id="{95632B6D-CBE5-43EC-A6E6-7D01B2BF4FF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1" name="Line 516">
            <a:extLst>
              <a:ext uri="{FF2B5EF4-FFF2-40B4-BE49-F238E27FC236}">
                <a16:creationId xmlns:a16="http://schemas.microsoft.com/office/drawing/2014/main" xmlns="" id="{A97B7417-D809-491A-B05F-9924C632B1A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02" name="Group 901">
          <a:extLst>
            <a:ext uri="{FF2B5EF4-FFF2-40B4-BE49-F238E27FC236}">
              <a16:creationId xmlns:a16="http://schemas.microsoft.com/office/drawing/2014/main" xmlns="" id="{503A42A0-2415-477F-BA93-B3E8C5276B0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03" name="Line 518">
            <a:extLst>
              <a:ext uri="{FF2B5EF4-FFF2-40B4-BE49-F238E27FC236}">
                <a16:creationId xmlns:a16="http://schemas.microsoft.com/office/drawing/2014/main" xmlns="" id="{7ADD1051-25BE-4FD4-B7E3-29E4D4A2919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4" name="Line 519">
            <a:extLst>
              <a:ext uri="{FF2B5EF4-FFF2-40B4-BE49-F238E27FC236}">
                <a16:creationId xmlns:a16="http://schemas.microsoft.com/office/drawing/2014/main" xmlns="" id="{81ED2221-3AA1-47EC-9341-AF095D5C0B7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5" name="Line 520">
            <a:extLst>
              <a:ext uri="{FF2B5EF4-FFF2-40B4-BE49-F238E27FC236}">
                <a16:creationId xmlns:a16="http://schemas.microsoft.com/office/drawing/2014/main" xmlns="" id="{D137E0BF-A72F-46F6-95D9-F22AAB17462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06" name="Group 905">
          <a:extLst>
            <a:ext uri="{FF2B5EF4-FFF2-40B4-BE49-F238E27FC236}">
              <a16:creationId xmlns:a16="http://schemas.microsoft.com/office/drawing/2014/main" xmlns="" id="{12246BF1-5BA4-4A2B-A300-73D1C4A1B6E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07" name="Line 522">
            <a:extLst>
              <a:ext uri="{FF2B5EF4-FFF2-40B4-BE49-F238E27FC236}">
                <a16:creationId xmlns:a16="http://schemas.microsoft.com/office/drawing/2014/main" xmlns="" id="{C79F7DCF-9033-49B4-9C56-EB2B8F81130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8" name="Line 523">
            <a:extLst>
              <a:ext uri="{FF2B5EF4-FFF2-40B4-BE49-F238E27FC236}">
                <a16:creationId xmlns:a16="http://schemas.microsoft.com/office/drawing/2014/main" xmlns="" id="{261980CE-A1AA-4EB9-9AD1-E56CD60B237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9" name="Line 524">
            <a:extLst>
              <a:ext uri="{FF2B5EF4-FFF2-40B4-BE49-F238E27FC236}">
                <a16:creationId xmlns:a16="http://schemas.microsoft.com/office/drawing/2014/main" xmlns="" id="{2BDEBA60-0D58-452B-879A-0E54A26F355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10" name="Group 909">
          <a:extLst>
            <a:ext uri="{FF2B5EF4-FFF2-40B4-BE49-F238E27FC236}">
              <a16:creationId xmlns:a16="http://schemas.microsoft.com/office/drawing/2014/main" xmlns="" id="{BDF1AAF4-2822-490E-8258-369CD187597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11" name="Line 526">
            <a:extLst>
              <a:ext uri="{FF2B5EF4-FFF2-40B4-BE49-F238E27FC236}">
                <a16:creationId xmlns:a16="http://schemas.microsoft.com/office/drawing/2014/main" xmlns="" id="{93A5DB2C-6AFA-48A7-B86F-429151E9A4D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2" name="Line 527">
            <a:extLst>
              <a:ext uri="{FF2B5EF4-FFF2-40B4-BE49-F238E27FC236}">
                <a16:creationId xmlns:a16="http://schemas.microsoft.com/office/drawing/2014/main" xmlns="" id="{B0D75370-D50F-42FF-8EF3-E0D94CEEA8E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3" name="Line 528">
            <a:extLst>
              <a:ext uri="{FF2B5EF4-FFF2-40B4-BE49-F238E27FC236}">
                <a16:creationId xmlns:a16="http://schemas.microsoft.com/office/drawing/2014/main" xmlns="" id="{C4E7A5F9-A692-4CB7-8619-5FB2D1CDB95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14" name="Group 913">
          <a:extLst>
            <a:ext uri="{FF2B5EF4-FFF2-40B4-BE49-F238E27FC236}">
              <a16:creationId xmlns:a16="http://schemas.microsoft.com/office/drawing/2014/main" xmlns="" id="{78F972AF-FE2F-435A-A49D-C93563CFDD7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15" name="Line 530">
            <a:extLst>
              <a:ext uri="{FF2B5EF4-FFF2-40B4-BE49-F238E27FC236}">
                <a16:creationId xmlns:a16="http://schemas.microsoft.com/office/drawing/2014/main" xmlns="" id="{7B921EEF-3267-4393-ADDE-3AC00DCD0D9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6" name="Line 531">
            <a:extLst>
              <a:ext uri="{FF2B5EF4-FFF2-40B4-BE49-F238E27FC236}">
                <a16:creationId xmlns:a16="http://schemas.microsoft.com/office/drawing/2014/main" xmlns="" id="{235D26FA-47B9-4DFF-99FB-4136FBD3F77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7" name="Line 532">
            <a:extLst>
              <a:ext uri="{FF2B5EF4-FFF2-40B4-BE49-F238E27FC236}">
                <a16:creationId xmlns:a16="http://schemas.microsoft.com/office/drawing/2014/main" xmlns="" id="{376B33A1-0A62-45D2-9F16-B64ADDFB2C6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18" name="Group 917">
          <a:extLst>
            <a:ext uri="{FF2B5EF4-FFF2-40B4-BE49-F238E27FC236}">
              <a16:creationId xmlns:a16="http://schemas.microsoft.com/office/drawing/2014/main" xmlns="" id="{67A054B1-4EC4-4F45-8687-8CBF289ECF5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19" name="Line 534">
            <a:extLst>
              <a:ext uri="{FF2B5EF4-FFF2-40B4-BE49-F238E27FC236}">
                <a16:creationId xmlns:a16="http://schemas.microsoft.com/office/drawing/2014/main" xmlns="" id="{851A6C5C-8EA6-493A-B3F0-2A1AA4077C8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0" name="Line 535">
            <a:extLst>
              <a:ext uri="{FF2B5EF4-FFF2-40B4-BE49-F238E27FC236}">
                <a16:creationId xmlns:a16="http://schemas.microsoft.com/office/drawing/2014/main" xmlns="" id="{4C05CB87-FED5-48E1-9197-FA1909D70D9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1" name="Line 536">
            <a:extLst>
              <a:ext uri="{FF2B5EF4-FFF2-40B4-BE49-F238E27FC236}">
                <a16:creationId xmlns:a16="http://schemas.microsoft.com/office/drawing/2014/main" xmlns="" id="{1C965DC6-E6B7-47CB-B06E-007246BBE8E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22" name="Group 921">
          <a:extLst>
            <a:ext uri="{FF2B5EF4-FFF2-40B4-BE49-F238E27FC236}">
              <a16:creationId xmlns:a16="http://schemas.microsoft.com/office/drawing/2014/main" xmlns="" id="{06B1731F-2513-467E-9871-09EB41E969A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23" name="Line 538">
            <a:extLst>
              <a:ext uri="{FF2B5EF4-FFF2-40B4-BE49-F238E27FC236}">
                <a16:creationId xmlns:a16="http://schemas.microsoft.com/office/drawing/2014/main" xmlns="" id="{DEDDA1F9-B5B6-46B4-8CDA-D54F3243EDE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4" name="Line 539">
            <a:extLst>
              <a:ext uri="{FF2B5EF4-FFF2-40B4-BE49-F238E27FC236}">
                <a16:creationId xmlns:a16="http://schemas.microsoft.com/office/drawing/2014/main" xmlns="" id="{C9E0A91C-C733-44AA-AB7A-69F1BEE638E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5" name="Line 540">
            <a:extLst>
              <a:ext uri="{FF2B5EF4-FFF2-40B4-BE49-F238E27FC236}">
                <a16:creationId xmlns:a16="http://schemas.microsoft.com/office/drawing/2014/main" xmlns="" id="{48DC25E1-7955-492C-B3CA-8EDCCA8B04B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26" name="Group 925">
          <a:extLst>
            <a:ext uri="{FF2B5EF4-FFF2-40B4-BE49-F238E27FC236}">
              <a16:creationId xmlns:a16="http://schemas.microsoft.com/office/drawing/2014/main" xmlns="" id="{B294F7DF-7D4C-46BB-8DEA-8C6B211A614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27" name="Line 542">
            <a:extLst>
              <a:ext uri="{FF2B5EF4-FFF2-40B4-BE49-F238E27FC236}">
                <a16:creationId xmlns:a16="http://schemas.microsoft.com/office/drawing/2014/main" xmlns="" id="{0C7B04EC-8EED-4AE9-85C1-610854073E3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8" name="Line 543">
            <a:extLst>
              <a:ext uri="{FF2B5EF4-FFF2-40B4-BE49-F238E27FC236}">
                <a16:creationId xmlns:a16="http://schemas.microsoft.com/office/drawing/2014/main" xmlns="" id="{1BAF38D0-83C2-4E2E-BBCB-125F12FF038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9" name="Line 544">
            <a:extLst>
              <a:ext uri="{FF2B5EF4-FFF2-40B4-BE49-F238E27FC236}">
                <a16:creationId xmlns:a16="http://schemas.microsoft.com/office/drawing/2014/main" xmlns="" id="{AD0C86DD-4670-4FC7-B354-2AC8BEF83F2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30" name="Group 929">
          <a:extLst>
            <a:ext uri="{FF2B5EF4-FFF2-40B4-BE49-F238E27FC236}">
              <a16:creationId xmlns:a16="http://schemas.microsoft.com/office/drawing/2014/main" xmlns="" id="{3F3B99D9-1B84-483B-AEFC-041E59C4A1A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31" name="Line 546">
            <a:extLst>
              <a:ext uri="{FF2B5EF4-FFF2-40B4-BE49-F238E27FC236}">
                <a16:creationId xmlns:a16="http://schemas.microsoft.com/office/drawing/2014/main" xmlns="" id="{6EFBF517-78B6-4B2F-A009-52AEC277F2E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2" name="Line 547">
            <a:extLst>
              <a:ext uri="{FF2B5EF4-FFF2-40B4-BE49-F238E27FC236}">
                <a16:creationId xmlns:a16="http://schemas.microsoft.com/office/drawing/2014/main" xmlns="" id="{951EF4A3-6072-47DE-9B6C-3AD5618FD86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3" name="Line 548">
            <a:extLst>
              <a:ext uri="{FF2B5EF4-FFF2-40B4-BE49-F238E27FC236}">
                <a16:creationId xmlns:a16="http://schemas.microsoft.com/office/drawing/2014/main" xmlns="" id="{2FE3CD27-3C1C-436C-8D10-A064674DF42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34" name="Group 933">
          <a:extLst>
            <a:ext uri="{FF2B5EF4-FFF2-40B4-BE49-F238E27FC236}">
              <a16:creationId xmlns:a16="http://schemas.microsoft.com/office/drawing/2014/main" xmlns="" id="{B30CAD90-DDEB-4E49-9732-3A749786182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35" name="Line 550">
            <a:extLst>
              <a:ext uri="{FF2B5EF4-FFF2-40B4-BE49-F238E27FC236}">
                <a16:creationId xmlns:a16="http://schemas.microsoft.com/office/drawing/2014/main" xmlns="" id="{A14D5D21-8334-46CA-89EA-75BC365085D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6" name="Line 551">
            <a:extLst>
              <a:ext uri="{FF2B5EF4-FFF2-40B4-BE49-F238E27FC236}">
                <a16:creationId xmlns:a16="http://schemas.microsoft.com/office/drawing/2014/main" xmlns="" id="{76BEEEFE-668C-408A-A25A-05489951910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7" name="Line 552">
            <a:extLst>
              <a:ext uri="{FF2B5EF4-FFF2-40B4-BE49-F238E27FC236}">
                <a16:creationId xmlns:a16="http://schemas.microsoft.com/office/drawing/2014/main" xmlns="" id="{A63F2CF6-3B38-4EDC-94A9-0F003C23250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38" name="Group 937">
          <a:extLst>
            <a:ext uri="{FF2B5EF4-FFF2-40B4-BE49-F238E27FC236}">
              <a16:creationId xmlns:a16="http://schemas.microsoft.com/office/drawing/2014/main" xmlns="" id="{428D7585-9D4F-4484-8A1D-30B9F2E6304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39" name="Line 554">
            <a:extLst>
              <a:ext uri="{FF2B5EF4-FFF2-40B4-BE49-F238E27FC236}">
                <a16:creationId xmlns:a16="http://schemas.microsoft.com/office/drawing/2014/main" xmlns="" id="{2B2521D4-A40D-4377-AE90-7609C767077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0" name="Line 555">
            <a:extLst>
              <a:ext uri="{FF2B5EF4-FFF2-40B4-BE49-F238E27FC236}">
                <a16:creationId xmlns:a16="http://schemas.microsoft.com/office/drawing/2014/main" xmlns="" id="{56BB9FDF-AACB-44C4-A0B5-6E390D07DE5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1" name="Line 556">
            <a:extLst>
              <a:ext uri="{FF2B5EF4-FFF2-40B4-BE49-F238E27FC236}">
                <a16:creationId xmlns:a16="http://schemas.microsoft.com/office/drawing/2014/main" xmlns="" id="{111801BF-29C8-4C18-BC53-8EC4B716E8F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42" name="Group 941">
          <a:extLst>
            <a:ext uri="{FF2B5EF4-FFF2-40B4-BE49-F238E27FC236}">
              <a16:creationId xmlns:a16="http://schemas.microsoft.com/office/drawing/2014/main" xmlns="" id="{278E5B50-2DFD-4BCB-9B1F-69618395C8E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43" name="Line 558">
            <a:extLst>
              <a:ext uri="{FF2B5EF4-FFF2-40B4-BE49-F238E27FC236}">
                <a16:creationId xmlns:a16="http://schemas.microsoft.com/office/drawing/2014/main" xmlns="" id="{A7F08232-6888-41AE-95DA-75D33500B58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4" name="Line 559">
            <a:extLst>
              <a:ext uri="{FF2B5EF4-FFF2-40B4-BE49-F238E27FC236}">
                <a16:creationId xmlns:a16="http://schemas.microsoft.com/office/drawing/2014/main" xmlns="" id="{59B498AB-87B9-4267-905C-B938CFD6C6D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5" name="Line 560">
            <a:extLst>
              <a:ext uri="{FF2B5EF4-FFF2-40B4-BE49-F238E27FC236}">
                <a16:creationId xmlns:a16="http://schemas.microsoft.com/office/drawing/2014/main" xmlns="" id="{C193C2AD-1EAE-4C54-B137-11158093EAA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46" name="Group 945">
          <a:extLst>
            <a:ext uri="{FF2B5EF4-FFF2-40B4-BE49-F238E27FC236}">
              <a16:creationId xmlns:a16="http://schemas.microsoft.com/office/drawing/2014/main" xmlns="" id="{B80C665D-F813-49BA-8A44-475877A52B4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47" name="Line 562">
            <a:extLst>
              <a:ext uri="{FF2B5EF4-FFF2-40B4-BE49-F238E27FC236}">
                <a16:creationId xmlns:a16="http://schemas.microsoft.com/office/drawing/2014/main" xmlns="" id="{96B589F0-E77E-447B-A460-59B32593D7F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8" name="Line 563">
            <a:extLst>
              <a:ext uri="{FF2B5EF4-FFF2-40B4-BE49-F238E27FC236}">
                <a16:creationId xmlns:a16="http://schemas.microsoft.com/office/drawing/2014/main" xmlns="" id="{751D254E-3DED-4112-9BE0-B8C7709ED8F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9" name="Line 564">
            <a:extLst>
              <a:ext uri="{FF2B5EF4-FFF2-40B4-BE49-F238E27FC236}">
                <a16:creationId xmlns:a16="http://schemas.microsoft.com/office/drawing/2014/main" xmlns="" id="{580BAB3A-2B0F-42CE-A69F-DA277E47470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50" name="Group 949">
          <a:extLst>
            <a:ext uri="{FF2B5EF4-FFF2-40B4-BE49-F238E27FC236}">
              <a16:creationId xmlns:a16="http://schemas.microsoft.com/office/drawing/2014/main" xmlns="" id="{348CC30D-9217-40F5-AAD1-2EDA99E45CA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51" name="Line 566">
            <a:extLst>
              <a:ext uri="{FF2B5EF4-FFF2-40B4-BE49-F238E27FC236}">
                <a16:creationId xmlns:a16="http://schemas.microsoft.com/office/drawing/2014/main" xmlns="" id="{BEF4053F-8002-4B97-BF1E-ACE6A7E5046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2" name="Line 567">
            <a:extLst>
              <a:ext uri="{FF2B5EF4-FFF2-40B4-BE49-F238E27FC236}">
                <a16:creationId xmlns:a16="http://schemas.microsoft.com/office/drawing/2014/main" xmlns="" id="{1B941545-2CC8-45F4-BE30-2B479E704E7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3" name="Line 568">
            <a:extLst>
              <a:ext uri="{FF2B5EF4-FFF2-40B4-BE49-F238E27FC236}">
                <a16:creationId xmlns:a16="http://schemas.microsoft.com/office/drawing/2014/main" xmlns="" id="{62DC0041-42B5-4572-AD7A-4C77DB00460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54" name="Group 953">
          <a:extLst>
            <a:ext uri="{FF2B5EF4-FFF2-40B4-BE49-F238E27FC236}">
              <a16:creationId xmlns:a16="http://schemas.microsoft.com/office/drawing/2014/main" xmlns="" id="{B0CB56BD-420E-4F80-BC5B-329B023F0EB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55" name="Line 570">
            <a:extLst>
              <a:ext uri="{FF2B5EF4-FFF2-40B4-BE49-F238E27FC236}">
                <a16:creationId xmlns:a16="http://schemas.microsoft.com/office/drawing/2014/main" xmlns="" id="{AB559D9E-4134-4116-AED7-8CC844648F4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6" name="Line 571">
            <a:extLst>
              <a:ext uri="{FF2B5EF4-FFF2-40B4-BE49-F238E27FC236}">
                <a16:creationId xmlns:a16="http://schemas.microsoft.com/office/drawing/2014/main" xmlns="" id="{55114AB0-91CF-49F6-A8DB-7D72CBBDDEF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7" name="Line 572">
            <a:extLst>
              <a:ext uri="{FF2B5EF4-FFF2-40B4-BE49-F238E27FC236}">
                <a16:creationId xmlns:a16="http://schemas.microsoft.com/office/drawing/2014/main" xmlns="" id="{F4B36A16-202F-4D22-8FD4-8D56AC0F300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58" name="Group 957">
          <a:extLst>
            <a:ext uri="{FF2B5EF4-FFF2-40B4-BE49-F238E27FC236}">
              <a16:creationId xmlns:a16="http://schemas.microsoft.com/office/drawing/2014/main" xmlns="" id="{3996F472-C2BF-4D87-A3B0-FB69AFCA816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59" name="Line 574">
            <a:extLst>
              <a:ext uri="{FF2B5EF4-FFF2-40B4-BE49-F238E27FC236}">
                <a16:creationId xmlns:a16="http://schemas.microsoft.com/office/drawing/2014/main" xmlns="" id="{F0FDBBA1-47EA-427B-AD8A-6A2DB284344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0" name="Line 575">
            <a:extLst>
              <a:ext uri="{FF2B5EF4-FFF2-40B4-BE49-F238E27FC236}">
                <a16:creationId xmlns:a16="http://schemas.microsoft.com/office/drawing/2014/main" xmlns="" id="{E2DD8BDC-B6B5-4143-A668-BBF76DF6A5F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1" name="Line 576">
            <a:extLst>
              <a:ext uri="{FF2B5EF4-FFF2-40B4-BE49-F238E27FC236}">
                <a16:creationId xmlns:a16="http://schemas.microsoft.com/office/drawing/2014/main" xmlns="" id="{508B1877-EAA5-4BA2-AC77-CB48B7BF2AD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62" name="Group 385">
          <a:extLst>
            <a:ext uri="{FF2B5EF4-FFF2-40B4-BE49-F238E27FC236}">
              <a16:creationId xmlns:a16="http://schemas.microsoft.com/office/drawing/2014/main" xmlns="" id="{4E179A58-5F0E-435B-A662-4D3D2BAA657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63" name="Line 386">
            <a:extLst>
              <a:ext uri="{FF2B5EF4-FFF2-40B4-BE49-F238E27FC236}">
                <a16:creationId xmlns:a16="http://schemas.microsoft.com/office/drawing/2014/main" xmlns="" id="{67C321C0-0E4F-47FE-8E6A-9BC21B49837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4" name="Line 387">
            <a:extLst>
              <a:ext uri="{FF2B5EF4-FFF2-40B4-BE49-F238E27FC236}">
                <a16:creationId xmlns:a16="http://schemas.microsoft.com/office/drawing/2014/main" xmlns="" id="{BD2D036A-E35F-4CED-936C-C8D2A417E63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5" name="Line 388">
            <a:extLst>
              <a:ext uri="{FF2B5EF4-FFF2-40B4-BE49-F238E27FC236}">
                <a16:creationId xmlns:a16="http://schemas.microsoft.com/office/drawing/2014/main" xmlns="" id="{DB14B1EE-DE59-4832-9B46-ACEA5B697C7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66" name="Group 389">
          <a:extLst>
            <a:ext uri="{FF2B5EF4-FFF2-40B4-BE49-F238E27FC236}">
              <a16:creationId xmlns:a16="http://schemas.microsoft.com/office/drawing/2014/main" xmlns="" id="{9F38B656-DB42-4A1E-9102-E91E31FE23C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67" name="Line 390">
            <a:extLst>
              <a:ext uri="{FF2B5EF4-FFF2-40B4-BE49-F238E27FC236}">
                <a16:creationId xmlns:a16="http://schemas.microsoft.com/office/drawing/2014/main" xmlns="" id="{9070503F-E62F-42E5-B843-4805A5475BB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8" name="Line 391">
            <a:extLst>
              <a:ext uri="{FF2B5EF4-FFF2-40B4-BE49-F238E27FC236}">
                <a16:creationId xmlns:a16="http://schemas.microsoft.com/office/drawing/2014/main" xmlns="" id="{D9FE768F-77A4-40CA-9F9F-D07C84DC324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9" name="Line 392">
            <a:extLst>
              <a:ext uri="{FF2B5EF4-FFF2-40B4-BE49-F238E27FC236}">
                <a16:creationId xmlns:a16="http://schemas.microsoft.com/office/drawing/2014/main" xmlns="" id="{835C9006-7D4B-4857-B0C0-D66928A371E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70" name="Group 393">
          <a:extLst>
            <a:ext uri="{FF2B5EF4-FFF2-40B4-BE49-F238E27FC236}">
              <a16:creationId xmlns:a16="http://schemas.microsoft.com/office/drawing/2014/main" xmlns="" id="{CD5C2110-5868-4BDD-B27C-8A631870B8C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71" name="Line 394">
            <a:extLst>
              <a:ext uri="{FF2B5EF4-FFF2-40B4-BE49-F238E27FC236}">
                <a16:creationId xmlns:a16="http://schemas.microsoft.com/office/drawing/2014/main" xmlns="" id="{30DE07AE-1B7D-45D7-A117-05DFBB2E842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2" name="Line 395">
            <a:extLst>
              <a:ext uri="{FF2B5EF4-FFF2-40B4-BE49-F238E27FC236}">
                <a16:creationId xmlns:a16="http://schemas.microsoft.com/office/drawing/2014/main" xmlns="" id="{322AF901-96F7-4E78-810A-76ACCF007AF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3" name="Line 396">
            <a:extLst>
              <a:ext uri="{FF2B5EF4-FFF2-40B4-BE49-F238E27FC236}">
                <a16:creationId xmlns:a16="http://schemas.microsoft.com/office/drawing/2014/main" xmlns="" id="{981F5568-A5A6-43C0-BBAC-5C9D0A9419E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74" name="Group 397">
          <a:extLst>
            <a:ext uri="{FF2B5EF4-FFF2-40B4-BE49-F238E27FC236}">
              <a16:creationId xmlns:a16="http://schemas.microsoft.com/office/drawing/2014/main" xmlns="" id="{52630F06-1A71-4F6C-B46E-68F7B291D6F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75" name="Line 398">
            <a:extLst>
              <a:ext uri="{FF2B5EF4-FFF2-40B4-BE49-F238E27FC236}">
                <a16:creationId xmlns:a16="http://schemas.microsoft.com/office/drawing/2014/main" xmlns="" id="{E77D57C9-C403-4BFA-9DFB-467960D02C3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6" name="Line 399">
            <a:extLst>
              <a:ext uri="{FF2B5EF4-FFF2-40B4-BE49-F238E27FC236}">
                <a16:creationId xmlns:a16="http://schemas.microsoft.com/office/drawing/2014/main" xmlns="" id="{74686167-E7A9-41AD-BE42-CBF3D658E32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7" name="Line 400">
            <a:extLst>
              <a:ext uri="{FF2B5EF4-FFF2-40B4-BE49-F238E27FC236}">
                <a16:creationId xmlns:a16="http://schemas.microsoft.com/office/drawing/2014/main" xmlns="" id="{088679E1-9754-4FC6-BB02-8E1195979A2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78" name="Group 401">
          <a:extLst>
            <a:ext uri="{FF2B5EF4-FFF2-40B4-BE49-F238E27FC236}">
              <a16:creationId xmlns:a16="http://schemas.microsoft.com/office/drawing/2014/main" xmlns="" id="{224D6A55-DAF6-4F60-BC7D-A79E75FD143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79" name="Line 402">
            <a:extLst>
              <a:ext uri="{FF2B5EF4-FFF2-40B4-BE49-F238E27FC236}">
                <a16:creationId xmlns:a16="http://schemas.microsoft.com/office/drawing/2014/main" xmlns="" id="{6FC283A4-97EA-4CE0-8F38-65BCE8B692C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0" name="Line 403">
            <a:extLst>
              <a:ext uri="{FF2B5EF4-FFF2-40B4-BE49-F238E27FC236}">
                <a16:creationId xmlns:a16="http://schemas.microsoft.com/office/drawing/2014/main" xmlns="" id="{0A8729CF-2BF9-43AC-A0CB-E7FA95D53B1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1" name="Line 404">
            <a:extLst>
              <a:ext uri="{FF2B5EF4-FFF2-40B4-BE49-F238E27FC236}">
                <a16:creationId xmlns:a16="http://schemas.microsoft.com/office/drawing/2014/main" xmlns="" id="{9073378A-99C3-435C-8084-5C0A798D474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82" name="Group 405">
          <a:extLst>
            <a:ext uri="{FF2B5EF4-FFF2-40B4-BE49-F238E27FC236}">
              <a16:creationId xmlns:a16="http://schemas.microsoft.com/office/drawing/2014/main" xmlns="" id="{9003CF2C-8C52-4D78-BF5A-11562853215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83" name="Line 406">
            <a:extLst>
              <a:ext uri="{FF2B5EF4-FFF2-40B4-BE49-F238E27FC236}">
                <a16:creationId xmlns:a16="http://schemas.microsoft.com/office/drawing/2014/main" xmlns="" id="{8FE8EBFE-49D5-4AFD-9630-5833A912618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4" name="Line 407">
            <a:extLst>
              <a:ext uri="{FF2B5EF4-FFF2-40B4-BE49-F238E27FC236}">
                <a16:creationId xmlns:a16="http://schemas.microsoft.com/office/drawing/2014/main" xmlns="" id="{89496C34-BDE2-4DA5-BCD0-E8B7F86B2C8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5" name="Line 408">
            <a:extLst>
              <a:ext uri="{FF2B5EF4-FFF2-40B4-BE49-F238E27FC236}">
                <a16:creationId xmlns:a16="http://schemas.microsoft.com/office/drawing/2014/main" xmlns="" id="{BBA921B7-F579-43A1-9D0F-62E76E138B5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86" name="Group 409">
          <a:extLst>
            <a:ext uri="{FF2B5EF4-FFF2-40B4-BE49-F238E27FC236}">
              <a16:creationId xmlns:a16="http://schemas.microsoft.com/office/drawing/2014/main" xmlns="" id="{BDF887C4-A469-4D58-8471-4AD897EEF6A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87" name="Line 410">
            <a:extLst>
              <a:ext uri="{FF2B5EF4-FFF2-40B4-BE49-F238E27FC236}">
                <a16:creationId xmlns:a16="http://schemas.microsoft.com/office/drawing/2014/main" xmlns="" id="{2CA65531-BE42-4376-858F-007CDE3D7F0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8" name="Line 411">
            <a:extLst>
              <a:ext uri="{FF2B5EF4-FFF2-40B4-BE49-F238E27FC236}">
                <a16:creationId xmlns:a16="http://schemas.microsoft.com/office/drawing/2014/main" xmlns="" id="{A07DEEFC-3057-493E-A780-C31DB5B9996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9" name="Line 412">
            <a:extLst>
              <a:ext uri="{FF2B5EF4-FFF2-40B4-BE49-F238E27FC236}">
                <a16:creationId xmlns:a16="http://schemas.microsoft.com/office/drawing/2014/main" xmlns="" id="{E672F74F-AF19-44C7-BEB0-CAA8F093412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90" name="Group 413">
          <a:extLst>
            <a:ext uri="{FF2B5EF4-FFF2-40B4-BE49-F238E27FC236}">
              <a16:creationId xmlns:a16="http://schemas.microsoft.com/office/drawing/2014/main" xmlns="" id="{71D2AB6B-BC07-48F3-B8C2-95D89FA6489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91" name="Line 414">
            <a:extLst>
              <a:ext uri="{FF2B5EF4-FFF2-40B4-BE49-F238E27FC236}">
                <a16:creationId xmlns:a16="http://schemas.microsoft.com/office/drawing/2014/main" xmlns="" id="{C406E8BA-AAF1-4B23-9D25-EEEA946689C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2" name="Line 415">
            <a:extLst>
              <a:ext uri="{FF2B5EF4-FFF2-40B4-BE49-F238E27FC236}">
                <a16:creationId xmlns:a16="http://schemas.microsoft.com/office/drawing/2014/main" xmlns="" id="{14C9C78C-74AA-4426-9696-376ED5034FF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3" name="Line 416">
            <a:extLst>
              <a:ext uri="{FF2B5EF4-FFF2-40B4-BE49-F238E27FC236}">
                <a16:creationId xmlns:a16="http://schemas.microsoft.com/office/drawing/2014/main" xmlns="" id="{EA8471F4-1F85-4687-B516-E596B5DED81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94" name="Group 417">
          <a:extLst>
            <a:ext uri="{FF2B5EF4-FFF2-40B4-BE49-F238E27FC236}">
              <a16:creationId xmlns:a16="http://schemas.microsoft.com/office/drawing/2014/main" xmlns="" id="{721B0F25-C6B9-404E-A437-652037C9379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95" name="Line 418">
            <a:extLst>
              <a:ext uri="{FF2B5EF4-FFF2-40B4-BE49-F238E27FC236}">
                <a16:creationId xmlns:a16="http://schemas.microsoft.com/office/drawing/2014/main" xmlns="" id="{75D3D8C5-8FDE-4DA3-811D-84DAA4D3DCB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6" name="Line 419">
            <a:extLst>
              <a:ext uri="{FF2B5EF4-FFF2-40B4-BE49-F238E27FC236}">
                <a16:creationId xmlns:a16="http://schemas.microsoft.com/office/drawing/2014/main" xmlns="" id="{C4DBA609-B594-47BF-8CF9-F8356E9A362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7" name="Line 420">
            <a:extLst>
              <a:ext uri="{FF2B5EF4-FFF2-40B4-BE49-F238E27FC236}">
                <a16:creationId xmlns:a16="http://schemas.microsoft.com/office/drawing/2014/main" xmlns="" id="{12B7C4F1-C286-40E8-B3A1-3C479BC89BB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98" name="Group 421">
          <a:extLst>
            <a:ext uri="{FF2B5EF4-FFF2-40B4-BE49-F238E27FC236}">
              <a16:creationId xmlns:a16="http://schemas.microsoft.com/office/drawing/2014/main" xmlns="" id="{E8F4013F-E290-42BE-B17A-19164B48972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99" name="Line 422">
            <a:extLst>
              <a:ext uri="{FF2B5EF4-FFF2-40B4-BE49-F238E27FC236}">
                <a16:creationId xmlns:a16="http://schemas.microsoft.com/office/drawing/2014/main" xmlns="" id="{CA143356-274E-4B79-8E6E-F71EE83FC85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0" name="Line 423">
            <a:extLst>
              <a:ext uri="{FF2B5EF4-FFF2-40B4-BE49-F238E27FC236}">
                <a16:creationId xmlns:a16="http://schemas.microsoft.com/office/drawing/2014/main" xmlns="" id="{43174A8A-A5FC-4DD2-86B2-36E0AF8FE4A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1" name="Line 424">
            <a:extLst>
              <a:ext uri="{FF2B5EF4-FFF2-40B4-BE49-F238E27FC236}">
                <a16:creationId xmlns:a16="http://schemas.microsoft.com/office/drawing/2014/main" xmlns="" id="{761A960F-FBB6-45CC-904D-A75236BCC02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02" name="Group 425">
          <a:extLst>
            <a:ext uri="{FF2B5EF4-FFF2-40B4-BE49-F238E27FC236}">
              <a16:creationId xmlns:a16="http://schemas.microsoft.com/office/drawing/2014/main" xmlns="" id="{609C5636-BC59-4793-8579-42B2AF2D80B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03" name="Line 426">
            <a:extLst>
              <a:ext uri="{FF2B5EF4-FFF2-40B4-BE49-F238E27FC236}">
                <a16:creationId xmlns:a16="http://schemas.microsoft.com/office/drawing/2014/main" xmlns="" id="{44CC0D5F-AF15-4B7E-BB74-5F2B3E2A152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4" name="Line 427">
            <a:extLst>
              <a:ext uri="{FF2B5EF4-FFF2-40B4-BE49-F238E27FC236}">
                <a16:creationId xmlns:a16="http://schemas.microsoft.com/office/drawing/2014/main" xmlns="" id="{B08083C9-3127-48F4-BFF4-9F0CC9F08EA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5" name="Line 428">
            <a:extLst>
              <a:ext uri="{FF2B5EF4-FFF2-40B4-BE49-F238E27FC236}">
                <a16:creationId xmlns:a16="http://schemas.microsoft.com/office/drawing/2014/main" xmlns="" id="{EA2C3B7A-5201-42E8-8DCB-4A2B6A2506D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06" name="Group 429">
          <a:extLst>
            <a:ext uri="{FF2B5EF4-FFF2-40B4-BE49-F238E27FC236}">
              <a16:creationId xmlns:a16="http://schemas.microsoft.com/office/drawing/2014/main" xmlns="" id="{DE0EAE1B-A60D-4C93-A204-EACCF206D81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07" name="Line 430">
            <a:extLst>
              <a:ext uri="{FF2B5EF4-FFF2-40B4-BE49-F238E27FC236}">
                <a16:creationId xmlns:a16="http://schemas.microsoft.com/office/drawing/2014/main" xmlns="" id="{AD369C42-CEFD-4657-AD06-05D68B66473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8" name="Line 431">
            <a:extLst>
              <a:ext uri="{FF2B5EF4-FFF2-40B4-BE49-F238E27FC236}">
                <a16:creationId xmlns:a16="http://schemas.microsoft.com/office/drawing/2014/main" xmlns="" id="{EFA7D38B-9D6D-441D-B8EF-C863EEB9D66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9" name="Line 432">
            <a:extLst>
              <a:ext uri="{FF2B5EF4-FFF2-40B4-BE49-F238E27FC236}">
                <a16:creationId xmlns:a16="http://schemas.microsoft.com/office/drawing/2014/main" xmlns="" id="{DD0C7C4C-B151-404E-AE88-55F2D001D8F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10" name="Group 433">
          <a:extLst>
            <a:ext uri="{FF2B5EF4-FFF2-40B4-BE49-F238E27FC236}">
              <a16:creationId xmlns:a16="http://schemas.microsoft.com/office/drawing/2014/main" xmlns="" id="{B1CCD3F2-2F0A-4B91-B910-CF98B4B38C8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11" name="Line 434">
            <a:extLst>
              <a:ext uri="{FF2B5EF4-FFF2-40B4-BE49-F238E27FC236}">
                <a16:creationId xmlns:a16="http://schemas.microsoft.com/office/drawing/2014/main" xmlns="" id="{A202D755-0DCE-4AF0-B000-F2A19B96E74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2" name="Line 435">
            <a:extLst>
              <a:ext uri="{FF2B5EF4-FFF2-40B4-BE49-F238E27FC236}">
                <a16:creationId xmlns:a16="http://schemas.microsoft.com/office/drawing/2014/main" xmlns="" id="{8AE5DA86-263A-4A7D-B7CE-7BA5FFB0775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3" name="Line 436">
            <a:extLst>
              <a:ext uri="{FF2B5EF4-FFF2-40B4-BE49-F238E27FC236}">
                <a16:creationId xmlns:a16="http://schemas.microsoft.com/office/drawing/2014/main" xmlns="" id="{9A80A7DE-E1E4-4516-BEFA-E498F491751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14" name="Group 437">
          <a:extLst>
            <a:ext uri="{FF2B5EF4-FFF2-40B4-BE49-F238E27FC236}">
              <a16:creationId xmlns:a16="http://schemas.microsoft.com/office/drawing/2014/main" xmlns="" id="{1C95EB11-4E34-4A35-AE06-821D071F38E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15" name="Line 438">
            <a:extLst>
              <a:ext uri="{FF2B5EF4-FFF2-40B4-BE49-F238E27FC236}">
                <a16:creationId xmlns:a16="http://schemas.microsoft.com/office/drawing/2014/main" xmlns="" id="{BAD71211-9E34-4139-BC84-2A4D24A8DBE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6" name="Line 439">
            <a:extLst>
              <a:ext uri="{FF2B5EF4-FFF2-40B4-BE49-F238E27FC236}">
                <a16:creationId xmlns:a16="http://schemas.microsoft.com/office/drawing/2014/main" xmlns="" id="{C2A1BD0B-60A9-4852-87B3-95E496157EF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7" name="Line 440">
            <a:extLst>
              <a:ext uri="{FF2B5EF4-FFF2-40B4-BE49-F238E27FC236}">
                <a16:creationId xmlns:a16="http://schemas.microsoft.com/office/drawing/2014/main" xmlns="" id="{49711E89-61A4-4503-B0D2-8DA0C6AC9E8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18" name="Group 441">
          <a:extLst>
            <a:ext uri="{FF2B5EF4-FFF2-40B4-BE49-F238E27FC236}">
              <a16:creationId xmlns:a16="http://schemas.microsoft.com/office/drawing/2014/main" xmlns="" id="{236E9C9C-DC61-45AF-9D70-6DACBFBA370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19" name="Line 442">
            <a:extLst>
              <a:ext uri="{FF2B5EF4-FFF2-40B4-BE49-F238E27FC236}">
                <a16:creationId xmlns:a16="http://schemas.microsoft.com/office/drawing/2014/main" xmlns="" id="{C6C2F558-7D13-4DAF-BB46-8B3DA261F23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0" name="Line 443">
            <a:extLst>
              <a:ext uri="{FF2B5EF4-FFF2-40B4-BE49-F238E27FC236}">
                <a16:creationId xmlns:a16="http://schemas.microsoft.com/office/drawing/2014/main" xmlns="" id="{C3A63EC2-325B-452C-8319-FC2BDA17E23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1" name="Line 444">
            <a:extLst>
              <a:ext uri="{FF2B5EF4-FFF2-40B4-BE49-F238E27FC236}">
                <a16:creationId xmlns:a16="http://schemas.microsoft.com/office/drawing/2014/main" xmlns="" id="{ADE6D853-320F-4857-AA8E-6C5A98E7F75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22" name="Group 445">
          <a:extLst>
            <a:ext uri="{FF2B5EF4-FFF2-40B4-BE49-F238E27FC236}">
              <a16:creationId xmlns:a16="http://schemas.microsoft.com/office/drawing/2014/main" xmlns="" id="{4217BD05-909D-43B9-B63E-E57A77C4D83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23" name="Line 446">
            <a:extLst>
              <a:ext uri="{FF2B5EF4-FFF2-40B4-BE49-F238E27FC236}">
                <a16:creationId xmlns:a16="http://schemas.microsoft.com/office/drawing/2014/main" xmlns="" id="{8968E4EF-9B94-4F81-A166-EB905DCE247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4" name="Line 447">
            <a:extLst>
              <a:ext uri="{FF2B5EF4-FFF2-40B4-BE49-F238E27FC236}">
                <a16:creationId xmlns:a16="http://schemas.microsoft.com/office/drawing/2014/main" xmlns="" id="{2A910823-AA95-4140-B9E8-0197B669436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5" name="Line 448">
            <a:extLst>
              <a:ext uri="{FF2B5EF4-FFF2-40B4-BE49-F238E27FC236}">
                <a16:creationId xmlns:a16="http://schemas.microsoft.com/office/drawing/2014/main" xmlns="" id="{3725C582-184D-4A1E-9116-B52ECC9FDC4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26" name="Group 449">
          <a:extLst>
            <a:ext uri="{FF2B5EF4-FFF2-40B4-BE49-F238E27FC236}">
              <a16:creationId xmlns:a16="http://schemas.microsoft.com/office/drawing/2014/main" xmlns="" id="{B442797A-AFAD-497D-BC9C-D1BFFCE6A01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27" name="Line 450">
            <a:extLst>
              <a:ext uri="{FF2B5EF4-FFF2-40B4-BE49-F238E27FC236}">
                <a16:creationId xmlns:a16="http://schemas.microsoft.com/office/drawing/2014/main" xmlns="" id="{1F5A1122-8747-4275-BD8B-D382BC51A21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8" name="Line 451">
            <a:extLst>
              <a:ext uri="{FF2B5EF4-FFF2-40B4-BE49-F238E27FC236}">
                <a16:creationId xmlns:a16="http://schemas.microsoft.com/office/drawing/2014/main" xmlns="" id="{C8193A1A-A347-4D95-BA41-38351ABF60A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9" name="Line 452">
            <a:extLst>
              <a:ext uri="{FF2B5EF4-FFF2-40B4-BE49-F238E27FC236}">
                <a16:creationId xmlns:a16="http://schemas.microsoft.com/office/drawing/2014/main" xmlns="" id="{EAB93DCA-E342-45F9-BA35-BB0B9532338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30" name="Group 453">
          <a:extLst>
            <a:ext uri="{FF2B5EF4-FFF2-40B4-BE49-F238E27FC236}">
              <a16:creationId xmlns:a16="http://schemas.microsoft.com/office/drawing/2014/main" xmlns="" id="{067D8798-ADDA-402D-80B5-755BF51A385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31" name="Line 454">
            <a:extLst>
              <a:ext uri="{FF2B5EF4-FFF2-40B4-BE49-F238E27FC236}">
                <a16:creationId xmlns:a16="http://schemas.microsoft.com/office/drawing/2014/main" xmlns="" id="{37B59F1B-B56A-47CB-AF20-7762F03BA7B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2" name="Line 455">
            <a:extLst>
              <a:ext uri="{FF2B5EF4-FFF2-40B4-BE49-F238E27FC236}">
                <a16:creationId xmlns:a16="http://schemas.microsoft.com/office/drawing/2014/main" xmlns="" id="{FB60A16F-7087-401C-BE4B-EE94929A4EA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3" name="Line 456">
            <a:extLst>
              <a:ext uri="{FF2B5EF4-FFF2-40B4-BE49-F238E27FC236}">
                <a16:creationId xmlns:a16="http://schemas.microsoft.com/office/drawing/2014/main" xmlns="" id="{0C529D57-EFC6-48B2-ADB4-59B238FD5C5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34" name="Group 457">
          <a:extLst>
            <a:ext uri="{FF2B5EF4-FFF2-40B4-BE49-F238E27FC236}">
              <a16:creationId xmlns:a16="http://schemas.microsoft.com/office/drawing/2014/main" xmlns="" id="{EBDB6A93-7BAA-4FCC-8A0F-0877EDFEAEF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35" name="Line 458">
            <a:extLst>
              <a:ext uri="{FF2B5EF4-FFF2-40B4-BE49-F238E27FC236}">
                <a16:creationId xmlns:a16="http://schemas.microsoft.com/office/drawing/2014/main" xmlns="" id="{63123591-D11A-4530-B519-88155D3F0F2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6" name="Line 459">
            <a:extLst>
              <a:ext uri="{FF2B5EF4-FFF2-40B4-BE49-F238E27FC236}">
                <a16:creationId xmlns:a16="http://schemas.microsoft.com/office/drawing/2014/main" xmlns="" id="{61F7B931-54B7-46B5-8876-5FE9E356922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7" name="Line 460">
            <a:extLst>
              <a:ext uri="{FF2B5EF4-FFF2-40B4-BE49-F238E27FC236}">
                <a16:creationId xmlns:a16="http://schemas.microsoft.com/office/drawing/2014/main" xmlns="" id="{B7C01E7C-9938-4D87-AB76-3BBA64F8713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38" name="Group 461">
          <a:extLst>
            <a:ext uri="{FF2B5EF4-FFF2-40B4-BE49-F238E27FC236}">
              <a16:creationId xmlns:a16="http://schemas.microsoft.com/office/drawing/2014/main" xmlns="" id="{52E88445-1756-4FB3-BE87-292046F9AA9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39" name="Line 462">
            <a:extLst>
              <a:ext uri="{FF2B5EF4-FFF2-40B4-BE49-F238E27FC236}">
                <a16:creationId xmlns:a16="http://schemas.microsoft.com/office/drawing/2014/main" xmlns="" id="{267320E4-EBA9-48F2-A014-0A2B9244179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0" name="Line 463">
            <a:extLst>
              <a:ext uri="{FF2B5EF4-FFF2-40B4-BE49-F238E27FC236}">
                <a16:creationId xmlns:a16="http://schemas.microsoft.com/office/drawing/2014/main" xmlns="" id="{83CBAAA6-E31C-4345-B359-0C035423E6C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1" name="Line 464">
            <a:extLst>
              <a:ext uri="{FF2B5EF4-FFF2-40B4-BE49-F238E27FC236}">
                <a16:creationId xmlns:a16="http://schemas.microsoft.com/office/drawing/2014/main" xmlns="" id="{8C8839E2-411A-473E-9387-DEC6B95BD7D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42" name="Group 465">
          <a:extLst>
            <a:ext uri="{FF2B5EF4-FFF2-40B4-BE49-F238E27FC236}">
              <a16:creationId xmlns:a16="http://schemas.microsoft.com/office/drawing/2014/main" xmlns="" id="{E6F83E56-E7F7-41CC-8A17-7E028EBF838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43" name="Line 466">
            <a:extLst>
              <a:ext uri="{FF2B5EF4-FFF2-40B4-BE49-F238E27FC236}">
                <a16:creationId xmlns:a16="http://schemas.microsoft.com/office/drawing/2014/main" xmlns="" id="{E77BB06B-5608-41E3-9F52-0971C0395C9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4" name="Line 467">
            <a:extLst>
              <a:ext uri="{FF2B5EF4-FFF2-40B4-BE49-F238E27FC236}">
                <a16:creationId xmlns:a16="http://schemas.microsoft.com/office/drawing/2014/main" xmlns="" id="{D76743A6-29D6-4CFE-B1B7-93E93A9C267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5" name="Line 468">
            <a:extLst>
              <a:ext uri="{FF2B5EF4-FFF2-40B4-BE49-F238E27FC236}">
                <a16:creationId xmlns:a16="http://schemas.microsoft.com/office/drawing/2014/main" xmlns="" id="{56FC5BC2-6497-42F1-8DB6-B360C1FC483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46" name="Group 469">
          <a:extLst>
            <a:ext uri="{FF2B5EF4-FFF2-40B4-BE49-F238E27FC236}">
              <a16:creationId xmlns:a16="http://schemas.microsoft.com/office/drawing/2014/main" xmlns="" id="{DA273FBA-1A13-4BF8-8D88-6D9FA3F8FE4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47" name="Line 470">
            <a:extLst>
              <a:ext uri="{FF2B5EF4-FFF2-40B4-BE49-F238E27FC236}">
                <a16:creationId xmlns:a16="http://schemas.microsoft.com/office/drawing/2014/main" xmlns="" id="{8C0E7738-BD25-49DE-90C3-F7BCED91EE9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8" name="Line 471">
            <a:extLst>
              <a:ext uri="{FF2B5EF4-FFF2-40B4-BE49-F238E27FC236}">
                <a16:creationId xmlns:a16="http://schemas.microsoft.com/office/drawing/2014/main" xmlns="" id="{2B47C141-FE0B-4BDB-8ACC-5D023CC3969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9" name="Line 472">
            <a:extLst>
              <a:ext uri="{FF2B5EF4-FFF2-40B4-BE49-F238E27FC236}">
                <a16:creationId xmlns:a16="http://schemas.microsoft.com/office/drawing/2014/main" xmlns="" id="{B7525EEB-7607-4B56-8A0F-A702DED90E0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50" name="Group 473">
          <a:extLst>
            <a:ext uri="{FF2B5EF4-FFF2-40B4-BE49-F238E27FC236}">
              <a16:creationId xmlns:a16="http://schemas.microsoft.com/office/drawing/2014/main" xmlns="" id="{9D8D299D-8624-482F-B51E-EDDE8F537AA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51" name="Line 474">
            <a:extLst>
              <a:ext uri="{FF2B5EF4-FFF2-40B4-BE49-F238E27FC236}">
                <a16:creationId xmlns:a16="http://schemas.microsoft.com/office/drawing/2014/main" xmlns="" id="{EAE90A3D-3CFA-465E-9C92-6BC5E9B67B6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2" name="Line 475">
            <a:extLst>
              <a:ext uri="{FF2B5EF4-FFF2-40B4-BE49-F238E27FC236}">
                <a16:creationId xmlns:a16="http://schemas.microsoft.com/office/drawing/2014/main" xmlns="" id="{95255E04-981D-4877-900F-F549707D49E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3" name="Line 476">
            <a:extLst>
              <a:ext uri="{FF2B5EF4-FFF2-40B4-BE49-F238E27FC236}">
                <a16:creationId xmlns:a16="http://schemas.microsoft.com/office/drawing/2014/main" xmlns="" id="{F786EC9B-30BD-44B0-9DCB-9D2A0A5C96F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54" name="Group 477">
          <a:extLst>
            <a:ext uri="{FF2B5EF4-FFF2-40B4-BE49-F238E27FC236}">
              <a16:creationId xmlns:a16="http://schemas.microsoft.com/office/drawing/2014/main" xmlns="" id="{0D753DAE-93E8-44C3-982C-36A064BA904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55" name="Line 478">
            <a:extLst>
              <a:ext uri="{FF2B5EF4-FFF2-40B4-BE49-F238E27FC236}">
                <a16:creationId xmlns:a16="http://schemas.microsoft.com/office/drawing/2014/main" xmlns="" id="{7323ED0B-2122-4132-B271-B3A01169C47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6" name="Line 479">
            <a:extLst>
              <a:ext uri="{FF2B5EF4-FFF2-40B4-BE49-F238E27FC236}">
                <a16:creationId xmlns:a16="http://schemas.microsoft.com/office/drawing/2014/main" xmlns="" id="{6F374F3D-001A-45DC-AB30-0A08E6931E4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7" name="Line 480">
            <a:extLst>
              <a:ext uri="{FF2B5EF4-FFF2-40B4-BE49-F238E27FC236}">
                <a16:creationId xmlns:a16="http://schemas.microsoft.com/office/drawing/2014/main" xmlns="" id="{84CC0848-E50D-4252-B406-F227515130A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58" name="Group 481">
          <a:extLst>
            <a:ext uri="{FF2B5EF4-FFF2-40B4-BE49-F238E27FC236}">
              <a16:creationId xmlns:a16="http://schemas.microsoft.com/office/drawing/2014/main" xmlns="" id="{B47CDC4A-ACC4-43B2-B6C7-C9AEBF53BDA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59" name="Line 482">
            <a:extLst>
              <a:ext uri="{FF2B5EF4-FFF2-40B4-BE49-F238E27FC236}">
                <a16:creationId xmlns:a16="http://schemas.microsoft.com/office/drawing/2014/main" xmlns="" id="{0BD590DC-F03B-4FCA-996C-B8F28E17DB5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0" name="Line 483">
            <a:extLst>
              <a:ext uri="{FF2B5EF4-FFF2-40B4-BE49-F238E27FC236}">
                <a16:creationId xmlns:a16="http://schemas.microsoft.com/office/drawing/2014/main" xmlns="" id="{30E6A4F9-7DE9-4D01-839D-137F401E13D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1" name="Line 484">
            <a:extLst>
              <a:ext uri="{FF2B5EF4-FFF2-40B4-BE49-F238E27FC236}">
                <a16:creationId xmlns:a16="http://schemas.microsoft.com/office/drawing/2014/main" xmlns="" id="{78B171A8-82FC-4C8C-A1BB-3006DE74BA2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62" name="Group 485">
          <a:extLst>
            <a:ext uri="{FF2B5EF4-FFF2-40B4-BE49-F238E27FC236}">
              <a16:creationId xmlns:a16="http://schemas.microsoft.com/office/drawing/2014/main" xmlns="" id="{D2FCDE63-82D8-4209-8E28-7077DDADA1E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63" name="Line 486">
            <a:extLst>
              <a:ext uri="{FF2B5EF4-FFF2-40B4-BE49-F238E27FC236}">
                <a16:creationId xmlns:a16="http://schemas.microsoft.com/office/drawing/2014/main" xmlns="" id="{D89E8A7E-7C26-455C-9E59-831A261E3B8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4" name="Line 487">
            <a:extLst>
              <a:ext uri="{FF2B5EF4-FFF2-40B4-BE49-F238E27FC236}">
                <a16:creationId xmlns:a16="http://schemas.microsoft.com/office/drawing/2014/main" xmlns="" id="{D0E1BDFD-BD23-48F1-B470-02D49280E6F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5" name="Line 488">
            <a:extLst>
              <a:ext uri="{FF2B5EF4-FFF2-40B4-BE49-F238E27FC236}">
                <a16:creationId xmlns:a16="http://schemas.microsoft.com/office/drawing/2014/main" xmlns="" id="{80684D16-F113-4F13-BFF5-07894A2A9B2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66" name="Group 489">
          <a:extLst>
            <a:ext uri="{FF2B5EF4-FFF2-40B4-BE49-F238E27FC236}">
              <a16:creationId xmlns:a16="http://schemas.microsoft.com/office/drawing/2014/main" xmlns="" id="{DD4A4B23-45AC-4F54-8F17-E2807C59747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67" name="Line 490">
            <a:extLst>
              <a:ext uri="{FF2B5EF4-FFF2-40B4-BE49-F238E27FC236}">
                <a16:creationId xmlns:a16="http://schemas.microsoft.com/office/drawing/2014/main" xmlns="" id="{B055D9B2-D2A3-40CD-9FCC-486F0DB8761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8" name="Line 491">
            <a:extLst>
              <a:ext uri="{FF2B5EF4-FFF2-40B4-BE49-F238E27FC236}">
                <a16:creationId xmlns:a16="http://schemas.microsoft.com/office/drawing/2014/main" xmlns="" id="{2FD61D33-4AE3-403B-879F-44398E7677F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" name="Line 492">
            <a:extLst>
              <a:ext uri="{FF2B5EF4-FFF2-40B4-BE49-F238E27FC236}">
                <a16:creationId xmlns:a16="http://schemas.microsoft.com/office/drawing/2014/main" xmlns="" id="{A34108C0-283B-4A72-945C-6B4C163134F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70" name="Group 493">
          <a:extLst>
            <a:ext uri="{FF2B5EF4-FFF2-40B4-BE49-F238E27FC236}">
              <a16:creationId xmlns:a16="http://schemas.microsoft.com/office/drawing/2014/main" xmlns="" id="{E18C2A30-C0A4-4F09-90B4-4A2DE52D28B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71" name="Line 494">
            <a:extLst>
              <a:ext uri="{FF2B5EF4-FFF2-40B4-BE49-F238E27FC236}">
                <a16:creationId xmlns:a16="http://schemas.microsoft.com/office/drawing/2014/main" xmlns="" id="{EBD445FD-76E4-48E6-BDE9-47F28285831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2" name="Line 495">
            <a:extLst>
              <a:ext uri="{FF2B5EF4-FFF2-40B4-BE49-F238E27FC236}">
                <a16:creationId xmlns:a16="http://schemas.microsoft.com/office/drawing/2014/main" xmlns="" id="{F1AD2F3D-6842-441E-A470-569955690A7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" name="Line 496">
            <a:extLst>
              <a:ext uri="{FF2B5EF4-FFF2-40B4-BE49-F238E27FC236}">
                <a16:creationId xmlns:a16="http://schemas.microsoft.com/office/drawing/2014/main" xmlns="" id="{76F29226-4509-4E2A-B73B-A934F010EB3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74" name="Group 497">
          <a:extLst>
            <a:ext uri="{FF2B5EF4-FFF2-40B4-BE49-F238E27FC236}">
              <a16:creationId xmlns:a16="http://schemas.microsoft.com/office/drawing/2014/main" xmlns="" id="{C55FA60F-5D25-4B66-A36B-35D39783353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75" name="Line 498">
            <a:extLst>
              <a:ext uri="{FF2B5EF4-FFF2-40B4-BE49-F238E27FC236}">
                <a16:creationId xmlns:a16="http://schemas.microsoft.com/office/drawing/2014/main" xmlns="" id="{83786F0A-3611-4C29-8440-AF6732D0E4B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" name="Line 499">
            <a:extLst>
              <a:ext uri="{FF2B5EF4-FFF2-40B4-BE49-F238E27FC236}">
                <a16:creationId xmlns:a16="http://schemas.microsoft.com/office/drawing/2014/main" xmlns="" id="{6B16FF82-75F5-4F17-B05D-8D2EA98C347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7" name="Line 500">
            <a:extLst>
              <a:ext uri="{FF2B5EF4-FFF2-40B4-BE49-F238E27FC236}">
                <a16:creationId xmlns:a16="http://schemas.microsoft.com/office/drawing/2014/main" xmlns="" id="{90FEF205-8C3F-4343-B433-5793AD33B8E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78" name="Group 501">
          <a:extLst>
            <a:ext uri="{FF2B5EF4-FFF2-40B4-BE49-F238E27FC236}">
              <a16:creationId xmlns:a16="http://schemas.microsoft.com/office/drawing/2014/main" xmlns="" id="{BADE7C1C-5AC2-4274-80EE-87662F48464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79" name="Line 502">
            <a:extLst>
              <a:ext uri="{FF2B5EF4-FFF2-40B4-BE49-F238E27FC236}">
                <a16:creationId xmlns:a16="http://schemas.microsoft.com/office/drawing/2014/main" xmlns="" id="{880CA129-796B-46BF-A0A2-F8CB9272281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0" name="Line 503">
            <a:extLst>
              <a:ext uri="{FF2B5EF4-FFF2-40B4-BE49-F238E27FC236}">
                <a16:creationId xmlns:a16="http://schemas.microsoft.com/office/drawing/2014/main" xmlns="" id="{7FC38EDE-1CE9-47F2-9DF9-9B95F20C555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1" name="Line 504">
            <a:extLst>
              <a:ext uri="{FF2B5EF4-FFF2-40B4-BE49-F238E27FC236}">
                <a16:creationId xmlns:a16="http://schemas.microsoft.com/office/drawing/2014/main" xmlns="" id="{7D04D3D7-FF59-48A6-8027-EFA38DFE199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82" name="Group 505">
          <a:extLst>
            <a:ext uri="{FF2B5EF4-FFF2-40B4-BE49-F238E27FC236}">
              <a16:creationId xmlns:a16="http://schemas.microsoft.com/office/drawing/2014/main" xmlns="" id="{888E1B0C-5565-4E7E-B776-888FB6E0BE0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83" name="Line 506">
            <a:extLst>
              <a:ext uri="{FF2B5EF4-FFF2-40B4-BE49-F238E27FC236}">
                <a16:creationId xmlns:a16="http://schemas.microsoft.com/office/drawing/2014/main" xmlns="" id="{5004749C-2451-4704-B518-EAB97F4A838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4" name="Line 507">
            <a:extLst>
              <a:ext uri="{FF2B5EF4-FFF2-40B4-BE49-F238E27FC236}">
                <a16:creationId xmlns:a16="http://schemas.microsoft.com/office/drawing/2014/main" xmlns="" id="{8782E14E-7693-46D7-93B1-DD7B1A5FF00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5" name="Line 508">
            <a:extLst>
              <a:ext uri="{FF2B5EF4-FFF2-40B4-BE49-F238E27FC236}">
                <a16:creationId xmlns:a16="http://schemas.microsoft.com/office/drawing/2014/main" xmlns="" id="{511C7AB4-D24C-4AB8-87F1-80934C1C977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86" name="Group 509">
          <a:extLst>
            <a:ext uri="{FF2B5EF4-FFF2-40B4-BE49-F238E27FC236}">
              <a16:creationId xmlns:a16="http://schemas.microsoft.com/office/drawing/2014/main" xmlns="" id="{F942E38D-716F-48DF-ABF6-4FCCD45C72A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87" name="Line 510">
            <a:extLst>
              <a:ext uri="{FF2B5EF4-FFF2-40B4-BE49-F238E27FC236}">
                <a16:creationId xmlns:a16="http://schemas.microsoft.com/office/drawing/2014/main" xmlns="" id="{C43E1661-04B2-4F79-80BF-84494893A68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8" name="Line 511">
            <a:extLst>
              <a:ext uri="{FF2B5EF4-FFF2-40B4-BE49-F238E27FC236}">
                <a16:creationId xmlns:a16="http://schemas.microsoft.com/office/drawing/2014/main" xmlns="" id="{21C76359-6293-409D-8443-78C2F1B9DD2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9" name="Line 512">
            <a:extLst>
              <a:ext uri="{FF2B5EF4-FFF2-40B4-BE49-F238E27FC236}">
                <a16:creationId xmlns:a16="http://schemas.microsoft.com/office/drawing/2014/main" xmlns="" id="{9AED9E63-9187-445E-86EC-5C1ACACA01A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90" name="Group 513">
          <a:extLst>
            <a:ext uri="{FF2B5EF4-FFF2-40B4-BE49-F238E27FC236}">
              <a16:creationId xmlns:a16="http://schemas.microsoft.com/office/drawing/2014/main" xmlns="" id="{A9527985-7536-4C69-A2AA-6869DFCC26E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91" name="Line 514">
            <a:extLst>
              <a:ext uri="{FF2B5EF4-FFF2-40B4-BE49-F238E27FC236}">
                <a16:creationId xmlns:a16="http://schemas.microsoft.com/office/drawing/2014/main" xmlns="" id="{7B5A9A9A-91FB-41FD-AA6D-C4FF70E0758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2" name="Line 515">
            <a:extLst>
              <a:ext uri="{FF2B5EF4-FFF2-40B4-BE49-F238E27FC236}">
                <a16:creationId xmlns:a16="http://schemas.microsoft.com/office/drawing/2014/main" xmlns="" id="{A0D595BD-891D-4C1F-8F3F-152EA98D749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3" name="Line 516">
            <a:extLst>
              <a:ext uri="{FF2B5EF4-FFF2-40B4-BE49-F238E27FC236}">
                <a16:creationId xmlns:a16="http://schemas.microsoft.com/office/drawing/2014/main" xmlns="" id="{A346DC1C-84D3-4A55-A2DC-D3CC6E86060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94" name="Group 517">
          <a:extLst>
            <a:ext uri="{FF2B5EF4-FFF2-40B4-BE49-F238E27FC236}">
              <a16:creationId xmlns:a16="http://schemas.microsoft.com/office/drawing/2014/main" xmlns="" id="{09D6E9D7-72C7-464F-BD3E-B940AA8D5B8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95" name="Line 518">
            <a:extLst>
              <a:ext uri="{FF2B5EF4-FFF2-40B4-BE49-F238E27FC236}">
                <a16:creationId xmlns:a16="http://schemas.microsoft.com/office/drawing/2014/main" xmlns="" id="{66EF3117-E7EE-4C1F-8744-0C913FFD14B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6" name="Line 519">
            <a:extLst>
              <a:ext uri="{FF2B5EF4-FFF2-40B4-BE49-F238E27FC236}">
                <a16:creationId xmlns:a16="http://schemas.microsoft.com/office/drawing/2014/main" xmlns="" id="{0939D894-8663-4F0D-A987-09EAB962CCA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7" name="Line 520">
            <a:extLst>
              <a:ext uri="{FF2B5EF4-FFF2-40B4-BE49-F238E27FC236}">
                <a16:creationId xmlns:a16="http://schemas.microsoft.com/office/drawing/2014/main" xmlns="" id="{908046FA-D00D-4547-8BF1-CCF0B196A4D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98" name="Group 521">
          <a:extLst>
            <a:ext uri="{FF2B5EF4-FFF2-40B4-BE49-F238E27FC236}">
              <a16:creationId xmlns:a16="http://schemas.microsoft.com/office/drawing/2014/main" xmlns="" id="{B4E5B6B1-440E-4739-BAB4-7B214A6D7BE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99" name="Line 522">
            <a:extLst>
              <a:ext uri="{FF2B5EF4-FFF2-40B4-BE49-F238E27FC236}">
                <a16:creationId xmlns:a16="http://schemas.microsoft.com/office/drawing/2014/main" xmlns="" id="{53A1F058-7723-46D4-8EB9-F12852E9747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0" name="Line 523">
            <a:extLst>
              <a:ext uri="{FF2B5EF4-FFF2-40B4-BE49-F238E27FC236}">
                <a16:creationId xmlns:a16="http://schemas.microsoft.com/office/drawing/2014/main" xmlns="" id="{C80BDE0A-0019-4B06-8437-99D5910AFE4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1" name="Line 524">
            <a:extLst>
              <a:ext uri="{FF2B5EF4-FFF2-40B4-BE49-F238E27FC236}">
                <a16:creationId xmlns:a16="http://schemas.microsoft.com/office/drawing/2014/main" xmlns="" id="{0D2EFCEA-4F49-4807-9586-8BE79926D85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02" name="Group 525">
          <a:extLst>
            <a:ext uri="{FF2B5EF4-FFF2-40B4-BE49-F238E27FC236}">
              <a16:creationId xmlns:a16="http://schemas.microsoft.com/office/drawing/2014/main" xmlns="" id="{FC766E13-6744-47D6-B9FF-1B048D2387E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03" name="Line 526">
            <a:extLst>
              <a:ext uri="{FF2B5EF4-FFF2-40B4-BE49-F238E27FC236}">
                <a16:creationId xmlns:a16="http://schemas.microsoft.com/office/drawing/2014/main" xmlns="" id="{C1DDBB68-1594-4C3A-B9CC-EBD3F1F1596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4" name="Line 527">
            <a:extLst>
              <a:ext uri="{FF2B5EF4-FFF2-40B4-BE49-F238E27FC236}">
                <a16:creationId xmlns:a16="http://schemas.microsoft.com/office/drawing/2014/main" xmlns="" id="{5FBFC62D-86BF-486E-8FF9-A99893FC2D5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5" name="Line 528">
            <a:extLst>
              <a:ext uri="{FF2B5EF4-FFF2-40B4-BE49-F238E27FC236}">
                <a16:creationId xmlns:a16="http://schemas.microsoft.com/office/drawing/2014/main" xmlns="" id="{C5921899-7457-457A-8B43-F999B667947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06" name="Group 529">
          <a:extLst>
            <a:ext uri="{FF2B5EF4-FFF2-40B4-BE49-F238E27FC236}">
              <a16:creationId xmlns:a16="http://schemas.microsoft.com/office/drawing/2014/main" xmlns="" id="{96B5F401-097C-4BD9-A1FF-BAAB11D57F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07" name="Line 530">
            <a:extLst>
              <a:ext uri="{FF2B5EF4-FFF2-40B4-BE49-F238E27FC236}">
                <a16:creationId xmlns:a16="http://schemas.microsoft.com/office/drawing/2014/main" xmlns="" id="{D277B87F-332B-4862-ADFF-BEF27DF395A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8" name="Line 531">
            <a:extLst>
              <a:ext uri="{FF2B5EF4-FFF2-40B4-BE49-F238E27FC236}">
                <a16:creationId xmlns:a16="http://schemas.microsoft.com/office/drawing/2014/main" xmlns="" id="{2B05DC46-BE34-4209-99A1-CFB1668B45F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9" name="Line 532">
            <a:extLst>
              <a:ext uri="{FF2B5EF4-FFF2-40B4-BE49-F238E27FC236}">
                <a16:creationId xmlns:a16="http://schemas.microsoft.com/office/drawing/2014/main" xmlns="" id="{2306AC82-73C8-465F-B0A3-5F3E05F6240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10" name="Group 533">
          <a:extLst>
            <a:ext uri="{FF2B5EF4-FFF2-40B4-BE49-F238E27FC236}">
              <a16:creationId xmlns:a16="http://schemas.microsoft.com/office/drawing/2014/main" xmlns="" id="{A358A58A-CE59-4724-8D42-8ADF75FBEBC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11" name="Line 534">
            <a:extLst>
              <a:ext uri="{FF2B5EF4-FFF2-40B4-BE49-F238E27FC236}">
                <a16:creationId xmlns:a16="http://schemas.microsoft.com/office/drawing/2014/main" xmlns="" id="{8EAE4A41-566D-41C8-A1A3-5765562D9CC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2" name="Line 535">
            <a:extLst>
              <a:ext uri="{FF2B5EF4-FFF2-40B4-BE49-F238E27FC236}">
                <a16:creationId xmlns:a16="http://schemas.microsoft.com/office/drawing/2014/main" xmlns="" id="{A220A41A-70AD-4183-B33D-115F1315936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3" name="Line 536">
            <a:extLst>
              <a:ext uri="{FF2B5EF4-FFF2-40B4-BE49-F238E27FC236}">
                <a16:creationId xmlns:a16="http://schemas.microsoft.com/office/drawing/2014/main" xmlns="" id="{652D090C-7556-48DC-AD3A-C0482827056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14" name="Group 537">
          <a:extLst>
            <a:ext uri="{FF2B5EF4-FFF2-40B4-BE49-F238E27FC236}">
              <a16:creationId xmlns:a16="http://schemas.microsoft.com/office/drawing/2014/main" xmlns="" id="{B3DCA359-0B1E-48FF-844E-DA4948E610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15" name="Line 538">
            <a:extLst>
              <a:ext uri="{FF2B5EF4-FFF2-40B4-BE49-F238E27FC236}">
                <a16:creationId xmlns:a16="http://schemas.microsoft.com/office/drawing/2014/main" xmlns="" id="{848A43EA-2394-47AA-8136-3FCA1E160A2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6" name="Line 539">
            <a:extLst>
              <a:ext uri="{FF2B5EF4-FFF2-40B4-BE49-F238E27FC236}">
                <a16:creationId xmlns:a16="http://schemas.microsoft.com/office/drawing/2014/main" xmlns="" id="{11B92BF0-8FEE-4194-9026-59BD778B2D5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7" name="Line 540">
            <a:extLst>
              <a:ext uri="{FF2B5EF4-FFF2-40B4-BE49-F238E27FC236}">
                <a16:creationId xmlns:a16="http://schemas.microsoft.com/office/drawing/2014/main" xmlns="" id="{F12AED27-B2D6-4F09-840D-DFCD54E1906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18" name="Group 541">
          <a:extLst>
            <a:ext uri="{FF2B5EF4-FFF2-40B4-BE49-F238E27FC236}">
              <a16:creationId xmlns:a16="http://schemas.microsoft.com/office/drawing/2014/main" xmlns="" id="{ABB44AAB-8F91-4197-A039-365F4740656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19" name="Line 542">
            <a:extLst>
              <a:ext uri="{FF2B5EF4-FFF2-40B4-BE49-F238E27FC236}">
                <a16:creationId xmlns:a16="http://schemas.microsoft.com/office/drawing/2014/main" xmlns="" id="{255228C5-E1AB-44E4-B4C9-1EA43277F47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0" name="Line 543">
            <a:extLst>
              <a:ext uri="{FF2B5EF4-FFF2-40B4-BE49-F238E27FC236}">
                <a16:creationId xmlns:a16="http://schemas.microsoft.com/office/drawing/2014/main" xmlns="" id="{D039FB6E-F3B9-4D57-8814-C21E1ED8714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1" name="Line 544">
            <a:extLst>
              <a:ext uri="{FF2B5EF4-FFF2-40B4-BE49-F238E27FC236}">
                <a16:creationId xmlns:a16="http://schemas.microsoft.com/office/drawing/2014/main" xmlns="" id="{C7F68041-BC6F-463F-9F9A-D52187651DD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22" name="Group 545">
          <a:extLst>
            <a:ext uri="{FF2B5EF4-FFF2-40B4-BE49-F238E27FC236}">
              <a16:creationId xmlns:a16="http://schemas.microsoft.com/office/drawing/2014/main" xmlns="" id="{54AECEEB-53CA-4F2B-BCAA-F4503485353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23" name="Line 546">
            <a:extLst>
              <a:ext uri="{FF2B5EF4-FFF2-40B4-BE49-F238E27FC236}">
                <a16:creationId xmlns:a16="http://schemas.microsoft.com/office/drawing/2014/main" xmlns="" id="{84111311-FDA6-4742-8521-D7C28DB6D05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4" name="Line 547">
            <a:extLst>
              <a:ext uri="{FF2B5EF4-FFF2-40B4-BE49-F238E27FC236}">
                <a16:creationId xmlns:a16="http://schemas.microsoft.com/office/drawing/2014/main" xmlns="" id="{597DD0FB-9199-49F1-8848-3097D249726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5" name="Line 548">
            <a:extLst>
              <a:ext uri="{FF2B5EF4-FFF2-40B4-BE49-F238E27FC236}">
                <a16:creationId xmlns:a16="http://schemas.microsoft.com/office/drawing/2014/main" xmlns="" id="{BB72AF17-8911-4890-A732-FAA289A1EF3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26" name="Group 549">
          <a:extLst>
            <a:ext uri="{FF2B5EF4-FFF2-40B4-BE49-F238E27FC236}">
              <a16:creationId xmlns:a16="http://schemas.microsoft.com/office/drawing/2014/main" xmlns="" id="{9CEDFB94-EFCB-45E0-BE72-B7C0341732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27" name="Line 550">
            <a:extLst>
              <a:ext uri="{FF2B5EF4-FFF2-40B4-BE49-F238E27FC236}">
                <a16:creationId xmlns:a16="http://schemas.microsoft.com/office/drawing/2014/main" xmlns="" id="{BE3923D4-6FDA-46FB-BD3C-FC231514265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8" name="Line 551">
            <a:extLst>
              <a:ext uri="{FF2B5EF4-FFF2-40B4-BE49-F238E27FC236}">
                <a16:creationId xmlns:a16="http://schemas.microsoft.com/office/drawing/2014/main" xmlns="" id="{8A743498-7299-4DA2-A05B-5510322CB3D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9" name="Line 552">
            <a:extLst>
              <a:ext uri="{FF2B5EF4-FFF2-40B4-BE49-F238E27FC236}">
                <a16:creationId xmlns:a16="http://schemas.microsoft.com/office/drawing/2014/main" xmlns="" id="{C6A5EAF0-CB1C-43D1-97A6-767D122E1D9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30" name="Group 553">
          <a:extLst>
            <a:ext uri="{FF2B5EF4-FFF2-40B4-BE49-F238E27FC236}">
              <a16:creationId xmlns:a16="http://schemas.microsoft.com/office/drawing/2014/main" xmlns="" id="{2259F5BE-044F-4C1F-94F0-9E6AFA68EC1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31" name="Line 554">
            <a:extLst>
              <a:ext uri="{FF2B5EF4-FFF2-40B4-BE49-F238E27FC236}">
                <a16:creationId xmlns:a16="http://schemas.microsoft.com/office/drawing/2014/main" xmlns="" id="{4ECCB9F9-70D5-4BBD-9EF2-A38998EB56E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2" name="Line 555">
            <a:extLst>
              <a:ext uri="{FF2B5EF4-FFF2-40B4-BE49-F238E27FC236}">
                <a16:creationId xmlns:a16="http://schemas.microsoft.com/office/drawing/2014/main" xmlns="" id="{3F42BE6D-C38A-4379-9CE9-829E2257760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3" name="Line 556">
            <a:extLst>
              <a:ext uri="{FF2B5EF4-FFF2-40B4-BE49-F238E27FC236}">
                <a16:creationId xmlns:a16="http://schemas.microsoft.com/office/drawing/2014/main" xmlns="" id="{80E506A7-6D57-4BA0-B226-E03D538136D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34" name="Group 557">
          <a:extLst>
            <a:ext uri="{FF2B5EF4-FFF2-40B4-BE49-F238E27FC236}">
              <a16:creationId xmlns:a16="http://schemas.microsoft.com/office/drawing/2014/main" xmlns="" id="{795E40B0-1926-475C-AB12-ED46EB5F9DB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35" name="Line 558">
            <a:extLst>
              <a:ext uri="{FF2B5EF4-FFF2-40B4-BE49-F238E27FC236}">
                <a16:creationId xmlns:a16="http://schemas.microsoft.com/office/drawing/2014/main" xmlns="" id="{AB9022D6-5A51-4AC1-B5E4-5CF6CE2AF9C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6" name="Line 559">
            <a:extLst>
              <a:ext uri="{FF2B5EF4-FFF2-40B4-BE49-F238E27FC236}">
                <a16:creationId xmlns:a16="http://schemas.microsoft.com/office/drawing/2014/main" xmlns="" id="{B1839A1C-DCFA-4D4A-A5FB-107F4F040BF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7" name="Line 560">
            <a:extLst>
              <a:ext uri="{FF2B5EF4-FFF2-40B4-BE49-F238E27FC236}">
                <a16:creationId xmlns:a16="http://schemas.microsoft.com/office/drawing/2014/main" xmlns="" id="{F5B2910A-8875-4C54-9E3C-E0F8FE9A4DD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38" name="Group 561">
          <a:extLst>
            <a:ext uri="{FF2B5EF4-FFF2-40B4-BE49-F238E27FC236}">
              <a16:creationId xmlns:a16="http://schemas.microsoft.com/office/drawing/2014/main" xmlns="" id="{870E177B-5377-4A1E-AFF1-FB830A90C80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39" name="Line 562">
            <a:extLst>
              <a:ext uri="{FF2B5EF4-FFF2-40B4-BE49-F238E27FC236}">
                <a16:creationId xmlns:a16="http://schemas.microsoft.com/office/drawing/2014/main" xmlns="" id="{AB9C7873-81CE-457F-A025-97C6482D8B1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0" name="Line 563">
            <a:extLst>
              <a:ext uri="{FF2B5EF4-FFF2-40B4-BE49-F238E27FC236}">
                <a16:creationId xmlns:a16="http://schemas.microsoft.com/office/drawing/2014/main" xmlns="" id="{DE26408B-C2C4-4ABA-A66D-004C93D062E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1" name="Line 564">
            <a:extLst>
              <a:ext uri="{FF2B5EF4-FFF2-40B4-BE49-F238E27FC236}">
                <a16:creationId xmlns:a16="http://schemas.microsoft.com/office/drawing/2014/main" xmlns="" id="{42E69609-C402-407F-8135-70D3877ADA5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42" name="Group 565">
          <a:extLst>
            <a:ext uri="{FF2B5EF4-FFF2-40B4-BE49-F238E27FC236}">
              <a16:creationId xmlns:a16="http://schemas.microsoft.com/office/drawing/2014/main" xmlns="" id="{6BC53FD9-F486-4775-A811-B0C52B5F8CB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43" name="Line 566">
            <a:extLst>
              <a:ext uri="{FF2B5EF4-FFF2-40B4-BE49-F238E27FC236}">
                <a16:creationId xmlns:a16="http://schemas.microsoft.com/office/drawing/2014/main" xmlns="" id="{40AE4C0A-C4A7-4C83-A43A-FF88B41BE85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4" name="Line 567">
            <a:extLst>
              <a:ext uri="{FF2B5EF4-FFF2-40B4-BE49-F238E27FC236}">
                <a16:creationId xmlns:a16="http://schemas.microsoft.com/office/drawing/2014/main" xmlns="" id="{2F9B5924-DF01-4C35-9D05-59B9FE53F8A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5" name="Line 568">
            <a:extLst>
              <a:ext uri="{FF2B5EF4-FFF2-40B4-BE49-F238E27FC236}">
                <a16:creationId xmlns:a16="http://schemas.microsoft.com/office/drawing/2014/main" xmlns="" id="{4C5A3E85-6BF5-4944-AE36-9A24F3420B7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46" name="Group 569">
          <a:extLst>
            <a:ext uri="{FF2B5EF4-FFF2-40B4-BE49-F238E27FC236}">
              <a16:creationId xmlns:a16="http://schemas.microsoft.com/office/drawing/2014/main" xmlns="" id="{CEE43F6A-45EE-46B2-8001-9D168F0196B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47" name="Line 570">
            <a:extLst>
              <a:ext uri="{FF2B5EF4-FFF2-40B4-BE49-F238E27FC236}">
                <a16:creationId xmlns:a16="http://schemas.microsoft.com/office/drawing/2014/main" xmlns="" id="{8036CFFC-027C-46B0-B31D-A21F8C9A174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8" name="Line 571">
            <a:extLst>
              <a:ext uri="{FF2B5EF4-FFF2-40B4-BE49-F238E27FC236}">
                <a16:creationId xmlns:a16="http://schemas.microsoft.com/office/drawing/2014/main" xmlns="" id="{76E9DD8B-06CE-498B-B067-FA36BF3FFB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9" name="Line 572">
            <a:extLst>
              <a:ext uri="{FF2B5EF4-FFF2-40B4-BE49-F238E27FC236}">
                <a16:creationId xmlns:a16="http://schemas.microsoft.com/office/drawing/2014/main" xmlns="" id="{9C0FEAE0-BD3F-40C8-A416-E2968135140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50" name="Group 573">
          <a:extLst>
            <a:ext uri="{FF2B5EF4-FFF2-40B4-BE49-F238E27FC236}">
              <a16:creationId xmlns:a16="http://schemas.microsoft.com/office/drawing/2014/main" xmlns="" id="{FC315BAF-BC70-4269-A280-43DCB3D7AED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51" name="Line 574">
            <a:extLst>
              <a:ext uri="{FF2B5EF4-FFF2-40B4-BE49-F238E27FC236}">
                <a16:creationId xmlns:a16="http://schemas.microsoft.com/office/drawing/2014/main" xmlns="" id="{C011EF48-463A-416D-89CB-64EEC994B3F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2" name="Line 575">
            <a:extLst>
              <a:ext uri="{FF2B5EF4-FFF2-40B4-BE49-F238E27FC236}">
                <a16:creationId xmlns:a16="http://schemas.microsoft.com/office/drawing/2014/main" xmlns="" id="{6B86F5E7-988A-478C-A37A-9E935ABCCFD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3" name="Line 576">
            <a:extLst>
              <a:ext uri="{FF2B5EF4-FFF2-40B4-BE49-F238E27FC236}">
                <a16:creationId xmlns:a16="http://schemas.microsoft.com/office/drawing/2014/main" xmlns="" id="{21C2C865-BB36-4D9D-8D90-AEB6746D8E5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54" name="Group 1153">
          <a:extLst>
            <a:ext uri="{FF2B5EF4-FFF2-40B4-BE49-F238E27FC236}">
              <a16:creationId xmlns:a16="http://schemas.microsoft.com/office/drawing/2014/main" xmlns="" id="{59B751CE-5546-4FE5-AACC-918FCC6A2FA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55" name="Line 386">
            <a:extLst>
              <a:ext uri="{FF2B5EF4-FFF2-40B4-BE49-F238E27FC236}">
                <a16:creationId xmlns:a16="http://schemas.microsoft.com/office/drawing/2014/main" xmlns="" id="{99172BE1-9D67-4FCB-B6E9-5B0548C22FE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6" name="Line 387">
            <a:extLst>
              <a:ext uri="{FF2B5EF4-FFF2-40B4-BE49-F238E27FC236}">
                <a16:creationId xmlns:a16="http://schemas.microsoft.com/office/drawing/2014/main" xmlns="" id="{6B606AC1-7D8D-4282-9099-FF9654CA6D8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7" name="Line 388">
            <a:extLst>
              <a:ext uri="{FF2B5EF4-FFF2-40B4-BE49-F238E27FC236}">
                <a16:creationId xmlns:a16="http://schemas.microsoft.com/office/drawing/2014/main" xmlns="" id="{0621D978-7448-4690-A61F-C9EE65D68C9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58" name="Group 1157">
          <a:extLst>
            <a:ext uri="{FF2B5EF4-FFF2-40B4-BE49-F238E27FC236}">
              <a16:creationId xmlns:a16="http://schemas.microsoft.com/office/drawing/2014/main" xmlns="" id="{8D8CDF63-0347-4D07-A06F-F9E257892C7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59" name="Line 390">
            <a:extLst>
              <a:ext uri="{FF2B5EF4-FFF2-40B4-BE49-F238E27FC236}">
                <a16:creationId xmlns:a16="http://schemas.microsoft.com/office/drawing/2014/main" xmlns="" id="{834C37C7-BE2F-4500-9E46-69AEB497B11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0" name="Line 391">
            <a:extLst>
              <a:ext uri="{FF2B5EF4-FFF2-40B4-BE49-F238E27FC236}">
                <a16:creationId xmlns:a16="http://schemas.microsoft.com/office/drawing/2014/main" xmlns="" id="{A39A6BEF-BD3E-41BE-91A1-88CCCA29268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1" name="Line 392">
            <a:extLst>
              <a:ext uri="{FF2B5EF4-FFF2-40B4-BE49-F238E27FC236}">
                <a16:creationId xmlns:a16="http://schemas.microsoft.com/office/drawing/2014/main" xmlns="" id="{6065CCD3-6377-4B85-B46A-FE5B95CA31C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62" name="Group 1161">
          <a:extLst>
            <a:ext uri="{FF2B5EF4-FFF2-40B4-BE49-F238E27FC236}">
              <a16:creationId xmlns:a16="http://schemas.microsoft.com/office/drawing/2014/main" xmlns="" id="{A0A23132-97B6-4752-A895-F549C475EA8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63" name="Line 394">
            <a:extLst>
              <a:ext uri="{FF2B5EF4-FFF2-40B4-BE49-F238E27FC236}">
                <a16:creationId xmlns:a16="http://schemas.microsoft.com/office/drawing/2014/main" xmlns="" id="{452034A6-F172-4A9E-A1E7-7176C72CF8E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4" name="Line 395">
            <a:extLst>
              <a:ext uri="{FF2B5EF4-FFF2-40B4-BE49-F238E27FC236}">
                <a16:creationId xmlns:a16="http://schemas.microsoft.com/office/drawing/2014/main" xmlns="" id="{187D0FE7-A26E-46DB-8554-1923862B92A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5" name="Line 396">
            <a:extLst>
              <a:ext uri="{FF2B5EF4-FFF2-40B4-BE49-F238E27FC236}">
                <a16:creationId xmlns:a16="http://schemas.microsoft.com/office/drawing/2014/main" xmlns="" id="{044A9577-712C-45D2-959E-D40D72A1123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66" name="Group 1165">
          <a:extLst>
            <a:ext uri="{FF2B5EF4-FFF2-40B4-BE49-F238E27FC236}">
              <a16:creationId xmlns:a16="http://schemas.microsoft.com/office/drawing/2014/main" xmlns="" id="{16FA44CA-C198-4E8A-A91D-21C9562C227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67" name="Line 398">
            <a:extLst>
              <a:ext uri="{FF2B5EF4-FFF2-40B4-BE49-F238E27FC236}">
                <a16:creationId xmlns:a16="http://schemas.microsoft.com/office/drawing/2014/main" xmlns="" id="{65EBC61D-BD0F-4260-85ED-EEC628213D4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8" name="Line 399">
            <a:extLst>
              <a:ext uri="{FF2B5EF4-FFF2-40B4-BE49-F238E27FC236}">
                <a16:creationId xmlns:a16="http://schemas.microsoft.com/office/drawing/2014/main" xmlns="" id="{3623D57E-A167-4C23-BEFD-88C1BA4DC1F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9" name="Line 400">
            <a:extLst>
              <a:ext uri="{FF2B5EF4-FFF2-40B4-BE49-F238E27FC236}">
                <a16:creationId xmlns:a16="http://schemas.microsoft.com/office/drawing/2014/main" xmlns="" id="{EC054DEC-5BF4-4EED-A018-836236A2DD1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70" name="Group 1169">
          <a:extLst>
            <a:ext uri="{FF2B5EF4-FFF2-40B4-BE49-F238E27FC236}">
              <a16:creationId xmlns:a16="http://schemas.microsoft.com/office/drawing/2014/main" xmlns="" id="{8B31FEC6-CA03-444E-8C0E-26C2E95AA1A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71" name="Line 402">
            <a:extLst>
              <a:ext uri="{FF2B5EF4-FFF2-40B4-BE49-F238E27FC236}">
                <a16:creationId xmlns:a16="http://schemas.microsoft.com/office/drawing/2014/main" xmlns="" id="{3CBD0135-62C2-4E1A-A338-07014AD7E76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2" name="Line 403">
            <a:extLst>
              <a:ext uri="{FF2B5EF4-FFF2-40B4-BE49-F238E27FC236}">
                <a16:creationId xmlns:a16="http://schemas.microsoft.com/office/drawing/2014/main" xmlns="" id="{6DA0FDF6-8A0C-452E-81D4-CB0BBD00776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3" name="Line 404">
            <a:extLst>
              <a:ext uri="{FF2B5EF4-FFF2-40B4-BE49-F238E27FC236}">
                <a16:creationId xmlns:a16="http://schemas.microsoft.com/office/drawing/2014/main" xmlns="" id="{F86B2D90-41E1-4F1F-BEB4-C0FA60FFB13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74" name="Group 1173">
          <a:extLst>
            <a:ext uri="{FF2B5EF4-FFF2-40B4-BE49-F238E27FC236}">
              <a16:creationId xmlns:a16="http://schemas.microsoft.com/office/drawing/2014/main" xmlns="" id="{5A9AC820-6157-4253-B262-B20142964D4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75" name="Line 406">
            <a:extLst>
              <a:ext uri="{FF2B5EF4-FFF2-40B4-BE49-F238E27FC236}">
                <a16:creationId xmlns:a16="http://schemas.microsoft.com/office/drawing/2014/main" xmlns="" id="{A50F6221-1804-43FB-9E3D-3C83CD650B9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6" name="Line 407">
            <a:extLst>
              <a:ext uri="{FF2B5EF4-FFF2-40B4-BE49-F238E27FC236}">
                <a16:creationId xmlns:a16="http://schemas.microsoft.com/office/drawing/2014/main" xmlns="" id="{1D02DE06-D4A7-4CBD-91CF-2E5DDA87E4F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7" name="Line 408">
            <a:extLst>
              <a:ext uri="{FF2B5EF4-FFF2-40B4-BE49-F238E27FC236}">
                <a16:creationId xmlns:a16="http://schemas.microsoft.com/office/drawing/2014/main" xmlns="" id="{E2595F79-074A-4868-A044-282788DDC5A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78" name="Group 1177">
          <a:extLst>
            <a:ext uri="{FF2B5EF4-FFF2-40B4-BE49-F238E27FC236}">
              <a16:creationId xmlns:a16="http://schemas.microsoft.com/office/drawing/2014/main" xmlns="" id="{9231E166-0BD5-496F-9215-A3076C9D4E7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79" name="Line 410">
            <a:extLst>
              <a:ext uri="{FF2B5EF4-FFF2-40B4-BE49-F238E27FC236}">
                <a16:creationId xmlns:a16="http://schemas.microsoft.com/office/drawing/2014/main" xmlns="" id="{C6207392-EB33-44CA-8362-D1891DD02B7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0" name="Line 411">
            <a:extLst>
              <a:ext uri="{FF2B5EF4-FFF2-40B4-BE49-F238E27FC236}">
                <a16:creationId xmlns:a16="http://schemas.microsoft.com/office/drawing/2014/main" xmlns="" id="{01CF3F50-FD4B-4463-BCF4-52E771AD786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1" name="Line 412">
            <a:extLst>
              <a:ext uri="{FF2B5EF4-FFF2-40B4-BE49-F238E27FC236}">
                <a16:creationId xmlns:a16="http://schemas.microsoft.com/office/drawing/2014/main" xmlns="" id="{5E19BCA2-6443-47C5-9A8A-8649B5E9BCE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82" name="Group 1181">
          <a:extLst>
            <a:ext uri="{FF2B5EF4-FFF2-40B4-BE49-F238E27FC236}">
              <a16:creationId xmlns:a16="http://schemas.microsoft.com/office/drawing/2014/main" xmlns="" id="{E99E307B-5CEB-4CA8-A46E-8CE0D8D7C6C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83" name="Line 414">
            <a:extLst>
              <a:ext uri="{FF2B5EF4-FFF2-40B4-BE49-F238E27FC236}">
                <a16:creationId xmlns:a16="http://schemas.microsoft.com/office/drawing/2014/main" xmlns="" id="{12251E34-A865-45A4-894F-A13F8E62772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4" name="Line 415">
            <a:extLst>
              <a:ext uri="{FF2B5EF4-FFF2-40B4-BE49-F238E27FC236}">
                <a16:creationId xmlns:a16="http://schemas.microsoft.com/office/drawing/2014/main" xmlns="" id="{5337F07A-C9B0-4CEB-AA47-786A7D1ED79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5" name="Line 416">
            <a:extLst>
              <a:ext uri="{FF2B5EF4-FFF2-40B4-BE49-F238E27FC236}">
                <a16:creationId xmlns:a16="http://schemas.microsoft.com/office/drawing/2014/main" xmlns="" id="{4B52A62F-4921-4CB5-B3DA-453CB106D3E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86" name="Group 1185">
          <a:extLst>
            <a:ext uri="{FF2B5EF4-FFF2-40B4-BE49-F238E27FC236}">
              <a16:creationId xmlns:a16="http://schemas.microsoft.com/office/drawing/2014/main" xmlns="" id="{425B9CE2-E95B-4876-8D98-16EC568F52D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87" name="Line 418">
            <a:extLst>
              <a:ext uri="{FF2B5EF4-FFF2-40B4-BE49-F238E27FC236}">
                <a16:creationId xmlns:a16="http://schemas.microsoft.com/office/drawing/2014/main" xmlns="" id="{71840480-0A3C-4A49-9A95-AC6FD54CC01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8" name="Line 419">
            <a:extLst>
              <a:ext uri="{FF2B5EF4-FFF2-40B4-BE49-F238E27FC236}">
                <a16:creationId xmlns:a16="http://schemas.microsoft.com/office/drawing/2014/main" xmlns="" id="{CCA20147-F690-4554-89E3-211A983ACF5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9" name="Line 420">
            <a:extLst>
              <a:ext uri="{FF2B5EF4-FFF2-40B4-BE49-F238E27FC236}">
                <a16:creationId xmlns:a16="http://schemas.microsoft.com/office/drawing/2014/main" xmlns="" id="{A32E8D3C-9946-4E6C-953E-8FAF4E6C481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90" name="Group 1189">
          <a:extLst>
            <a:ext uri="{FF2B5EF4-FFF2-40B4-BE49-F238E27FC236}">
              <a16:creationId xmlns:a16="http://schemas.microsoft.com/office/drawing/2014/main" xmlns="" id="{0EE00EC2-6D02-4695-8C05-7CBC7CD3CCA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91" name="Line 422">
            <a:extLst>
              <a:ext uri="{FF2B5EF4-FFF2-40B4-BE49-F238E27FC236}">
                <a16:creationId xmlns:a16="http://schemas.microsoft.com/office/drawing/2014/main" xmlns="" id="{A475F892-D95A-439E-A325-7C76B65B041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2" name="Line 423">
            <a:extLst>
              <a:ext uri="{FF2B5EF4-FFF2-40B4-BE49-F238E27FC236}">
                <a16:creationId xmlns:a16="http://schemas.microsoft.com/office/drawing/2014/main" xmlns="" id="{0FE05D1E-2ACF-4D11-AA69-4294B50BA9E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3" name="Line 424">
            <a:extLst>
              <a:ext uri="{FF2B5EF4-FFF2-40B4-BE49-F238E27FC236}">
                <a16:creationId xmlns:a16="http://schemas.microsoft.com/office/drawing/2014/main" xmlns="" id="{80CD6D57-ED1C-43C4-A674-C92C5D9CD6A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94" name="Group 1193">
          <a:extLst>
            <a:ext uri="{FF2B5EF4-FFF2-40B4-BE49-F238E27FC236}">
              <a16:creationId xmlns:a16="http://schemas.microsoft.com/office/drawing/2014/main" xmlns="" id="{156C5568-C714-4F04-B3AC-E30B4EA4798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95" name="Line 426">
            <a:extLst>
              <a:ext uri="{FF2B5EF4-FFF2-40B4-BE49-F238E27FC236}">
                <a16:creationId xmlns:a16="http://schemas.microsoft.com/office/drawing/2014/main" xmlns="" id="{8C281B81-51C5-4B82-859E-E3AB779A7A8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6" name="Line 427">
            <a:extLst>
              <a:ext uri="{FF2B5EF4-FFF2-40B4-BE49-F238E27FC236}">
                <a16:creationId xmlns:a16="http://schemas.microsoft.com/office/drawing/2014/main" xmlns="" id="{74A3B18E-FD93-4D3D-8F05-FC9C6583496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7" name="Line 428">
            <a:extLst>
              <a:ext uri="{FF2B5EF4-FFF2-40B4-BE49-F238E27FC236}">
                <a16:creationId xmlns:a16="http://schemas.microsoft.com/office/drawing/2014/main" xmlns="" id="{49AC478A-6090-4160-A210-209E601945C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98" name="Group 1197">
          <a:extLst>
            <a:ext uri="{FF2B5EF4-FFF2-40B4-BE49-F238E27FC236}">
              <a16:creationId xmlns:a16="http://schemas.microsoft.com/office/drawing/2014/main" xmlns="" id="{9B4C2A61-CCF8-4ED1-86FA-AB4D8F9FAF4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99" name="Line 430">
            <a:extLst>
              <a:ext uri="{FF2B5EF4-FFF2-40B4-BE49-F238E27FC236}">
                <a16:creationId xmlns:a16="http://schemas.microsoft.com/office/drawing/2014/main" xmlns="" id="{87764C0D-3386-4EFD-8D2C-3DD861A78C3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0" name="Line 431">
            <a:extLst>
              <a:ext uri="{FF2B5EF4-FFF2-40B4-BE49-F238E27FC236}">
                <a16:creationId xmlns:a16="http://schemas.microsoft.com/office/drawing/2014/main" xmlns="" id="{76F38183-4125-4F47-8C61-CA29DC3A3FA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1" name="Line 432">
            <a:extLst>
              <a:ext uri="{FF2B5EF4-FFF2-40B4-BE49-F238E27FC236}">
                <a16:creationId xmlns:a16="http://schemas.microsoft.com/office/drawing/2014/main" xmlns="" id="{A74FED55-753E-443F-9050-62EC1AA6318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02" name="Group 1201">
          <a:extLst>
            <a:ext uri="{FF2B5EF4-FFF2-40B4-BE49-F238E27FC236}">
              <a16:creationId xmlns:a16="http://schemas.microsoft.com/office/drawing/2014/main" xmlns="" id="{FF3F468E-693F-4365-BEE3-83949F02F21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03" name="Line 434">
            <a:extLst>
              <a:ext uri="{FF2B5EF4-FFF2-40B4-BE49-F238E27FC236}">
                <a16:creationId xmlns:a16="http://schemas.microsoft.com/office/drawing/2014/main" xmlns="" id="{1E873612-7D66-4719-899F-5F1ECE6283A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4" name="Line 435">
            <a:extLst>
              <a:ext uri="{FF2B5EF4-FFF2-40B4-BE49-F238E27FC236}">
                <a16:creationId xmlns:a16="http://schemas.microsoft.com/office/drawing/2014/main" xmlns="" id="{BD02A663-55BB-45EB-8532-C9026E08EFD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5" name="Line 436">
            <a:extLst>
              <a:ext uri="{FF2B5EF4-FFF2-40B4-BE49-F238E27FC236}">
                <a16:creationId xmlns:a16="http://schemas.microsoft.com/office/drawing/2014/main" xmlns="" id="{0496F395-3B1E-46B4-AA8E-0BEC01B4866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06" name="Group 1205">
          <a:extLst>
            <a:ext uri="{FF2B5EF4-FFF2-40B4-BE49-F238E27FC236}">
              <a16:creationId xmlns:a16="http://schemas.microsoft.com/office/drawing/2014/main" xmlns="" id="{AA69F6F2-5742-48E2-B8FC-35F2D034749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07" name="Line 438">
            <a:extLst>
              <a:ext uri="{FF2B5EF4-FFF2-40B4-BE49-F238E27FC236}">
                <a16:creationId xmlns:a16="http://schemas.microsoft.com/office/drawing/2014/main" xmlns="" id="{D6EE96DC-CAE8-46FA-8128-35FE55B19B1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8" name="Line 439">
            <a:extLst>
              <a:ext uri="{FF2B5EF4-FFF2-40B4-BE49-F238E27FC236}">
                <a16:creationId xmlns:a16="http://schemas.microsoft.com/office/drawing/2014/main" xmlns="" id="{2D64A92B-F612-4A3F-B31D-35170999016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9" name="Line 440">
            <a:extLst>
              <a:ext uri="{FF2B5EF4-FFF2-40B4-BE49-F238E27FC236}">
                <a16:creationId xmlns:a16="http://schemas.microsoft.com/office/drawing/2014/main" xmlns="" id="{8D802E27-43D6-43D3-BFF2-0B3648EE2AF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10" name="Group 1209">
          <a:extLst>
            <a:ext uri="{FF2B5EF4-FFF2-40B4-BE49-F238E27FC236}">
              <a16:creationId xmlns:a16="http://schemas.microsoft.com/office/drawing/2014/main" xmlns="" id="{ED091747-325F-45D6-AB6C-34AD9968920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11" name="Line 442">
            <a:extLst>
              <a:ext uri="{FF2B5EF4-FFF2-40B4-BE49-F238E27FC236}">
                <a16:creationId xmlns:a16="http://schemas.microsoft.com/office/drawing/2014/main" xmlns="" id="{B8CD5DCA-1262-4DA4-A296-C76BC66963A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2" name="Line 443">
            <a:extLst>
              <a:ext uri="{FF2B5EF4-FFF2-40B4-BE49-F238E27FC236}">
                <a16:creationId xmlns:a16="http://schemas.microsoft.com/office/drawing/2014/main" xmlns="" id="{73828C18-0343-4DBD-9325-9E663FA0C84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3" name="Line 444">
            <a:extLst>
              <a:ext uri="{FF2B5EF4-FFF2-40B4-BE49-F238E27FC236}">
                <a16:creationId xmlns:a16="http://schemas.microsoft.com/office/drawing/2014/main" xmlns="" id="{74754A96-FE60-444D-8903-BA695DC8991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14" name="Group 1213">
          <a:extLst>
            <a:ext uri="{FF2B5EF4-FFF2-40B4-BE49-F238E27FC236}">
              <a16:creationId xmlns:a16="http://schemas.microsoft.com/office/drawing/2014/main" xmlns="" id="{41F452A4-F863-4A00-AC39-FD9F173029B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15" name="Line 446">
            <a:extLst>
              <a:ext uri="{FF2B5EF4-FFF2-40B4-BE49-F238E27FC236}">
                <a16:creationId xmlns:a16="http://schemas.microsoft.com/office/drawing/2014/main" xmlns="" id="{38FB2642-2186-4CB2-AE41-4D1AF1E3CE4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6" name="Line 447">
            <a:extLst>
              <a:ext uri="{FF2B5EF4-FFF2-40B4-BE49-F238E27FC236}">
                <a16:creationId xmlns:a16="http://schemas.microsoft.com/office/drawing/2014/main" xmlns="" id="{7F49470B-C546-4B07-A6FE-2750AFC8441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7" name="Line 448">
            <a:extLst>
              <a:ext uri="{FF2B5EF4-FFF2-40B4-BE49-F238E27FC236}">
                <a16:creationId xmlns:a16="http://schemas.microsoft.com/office/drawing/2014/main" xmlns="" id="{EEEECC64-3C07-4391-91BB-70109F145A4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18" name="Group 1217">
          <a:extLst>
            <a:ext uri="{FF2B5EF4-FFF2-40B4-BE49-F238E27FC236}">
              <a16:creationId xmlns:a16="http://schemas.microsoft.com/office/drawing/2014/main" xmlns="" id="{8391CC88-CB5E-471A-BA8D-3416DBFF9B8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19" name="Line 450">
            <a:extLst>
              <a:ext uri="{FF2B5EF4-FFF2-40B4-BE49-F238E27FC236}">
                <a16:creationId xmlns:a16="http://schemas.microsoft.com/office/drawing/2014/main" xmlns="" id="{A765A45D-6AED-4F78-8624-29E13FA2AB7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0" name="Line 451">
            <a:extLst>
              <a:ext uri="{FF2B5EF4-FFF2-40B4-BE49-F238E27FC236}">
                <a16:creationId xmlns:a16="http://schemas.microsoft.com/office/drawing/2014/main" xmlns="" id="{5A0813FB-EF47-43E6-B3A2-4F4405E9C55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1" name="Line 452">
            <a:extLst>
              <a:ext uri="{FF2B5EF4-FFF2-40B4-BE49-F238E27FC236}">
                <a16:creationId xmlns:a16="http://schemas.microsoft.com/office/drawing/2014/main" xmlns="" id="{0895CE00-6507-4574-8491-1156D430901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22" name="Group 1221">
          <a:extLst>
            <a:ext uri="{FF2B5EF4-FFF2-40B4-BE49-F238E27FC236}">
              <a16:creationId xmlns:a16="http://schemas.microsoft.com/office/drawing/2014/main" xmlns="" id="{CD875AFF-6742-4414-A591-818836065E8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23" name="Line 454">
            <a:extLst>
              <a:ext uri="{FF2B5EF4-FFF2-40B4-BE49-F238E27FC236}">
                <a16:creationId xmlns:a16="http://schemas.microsoft.com/office/drawing/2014/main" xmlns="" id="{D5B46161-A3C8-42D2-BCAC-988C5853F5E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4" name="Line 455">
            <a:extLst>
              <a:ext uri="{FF2B5EF4-FFF2-40B4-BE49-F238E27FC236}">
                <a16:creationId xmlns:a16="http://schemas.microsoft.com/office/drawing/2014/main" xmlns="" id="{10DBFE5F-EA3B-42F5-895B-D829E50A006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5" name="Line 456">
            <a:extLst>
              <a:ext uri="{FF2B5EF4-FFF2-40B4-BE49-F238E27FC236}">
                <a16:creationId xmlns:a16="http://schemas.microsoft.com/office/drawing/2014/main" xmlns="" id="{01498B9D-BF62-4791-856B-E401218F62F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26" name="Group 1225">
          <a:extLst>
            <a:ext uri="{FF2B5EF4-FFF2-40B4-BE49-F238E27FC236}">
              <a16:creationId xmlns:a16="http://schemas.microsoft.com/office/drawing/2014/main" xmlns="" id="{8E65AAFC-1A3A-4F28-9C4F-673A4BF19D1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27" name="Line 458">
            <a:extLst>
              <a:ext uri="{FF2B5EF4-FFF2-40B4-BE49-F238E27FC236}">
                <a16:creationId xmlns:a16="http://schemas.microsoft.com/office/drawing/2014/main" xmlns="" id="{8C8AA54F-6358-4BBF-AD1A-D23F01F810B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8" name="Line 459">
            <a:extLst>
              <a:ext uri="{FF2B5EF4-FFF2-40B4-BE49-F238E27FC236}">
                <a16:creationId xmlns:a16="http://schemas.microsoft.com/office/drawing/2014/main" xmlns="" id="{2FDE0C4F-8E9E-4106-909C-CC624115FCB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9" name="Line 460">
            <a:extLst>
              <a:ext uri="{FF2B5EF4-FFF2-40B4-BE49-F238E27FC236}">
                <a16:creationId xmlns:a16="http://schemas.microsoft.com/office/drawing/2014/main" xmlns="" id="{4914D9B1-8A39-426E-B674-F23B00797B5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30" name="Group 1229">
          <a:extLst>
            <a:ext uri="{FF2B5EF4-FFF2-40B4-BE49-F238E27FC236}">
              <a16:creationId xmlns:a16="http://schemas.microsoft.com/office/drawing/2014/main" xmlns="" id="{D7814622-345C-4BFE-AD46-C305E6424D7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31" name="Line 462">
            <a:extLst>
              <a:ext uri="{FF2B5EF4-FFF2-40B4-BE49-F238E27FC236}">
                <a16:creationId xmlns:a16="http://schemas.microsoft.com/office/drawing/2014/main" xmlns="" id="{79156237-11F5-47CB-BFB3-D767616AC66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2" name="Line 463">
            <a:extLst>
              <a:ext uri="{FF2B5EF4-FFF2-40B4-BE49-F238E27FC236}">
                <a16:creationId xmlns:a16="http://schemas.microsoft.com/office/drawing/2014/main" xmlns="" id="{C07708AD-0969-4475-B6E5-CEA3E64D0F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3" name="Line 464">
            <a:extLst>
              <a:ext uri="{FF2B5EF4-FFF2-40B4-BE49-F238E27FC236}">
                <a16:creationId xmlns:a16="http://schemas.microsoft.com/office/drawing/2014/main" xmlns="" id="{C37E5710-40EA-4DD9-A60A-75936DCFD8C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34" name="Group 1233">
          <a:extLst>
            <a:ext uri="{FF2B5EF4-FFF2-40B4-BE49-F238E27FC236}">
              <a16:creationId xmlns:a16="http://schemas.microsoft.com/office/drawing/2014/main" xmlns="" id="{85AA9C84-52CE-43CB-B11C-DD466DE5638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35" name="Line 466">
            <a:extLst>
              <a:ext uri="{FF2B5EF4-FFF2-40B4-BE49-F238E27FC236}">
                <a16:creationId xmlns:a16="http://schemas.microsoft.com/office/drawing/2014/main" xmlns="" id="{A4D05442-34DA-43A4-88D0-81FE0557EE7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6" name="Line 467">
            <a:extLst>
              <a:ext uri="{FF2B5EF4-FFF2-40B4-BE49-F238E27FC236}">
                <a16:creationId xmlns:a16="http://schemas.microsoft.com/office/drawing/2014/main" xmlns="" id="{EB90317F-ECF4-4E19-B5B0-FFF7D7AAD02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7" name="Line 468">
            <a:extLst>
              <a:ext uri="{FF2B5EF4-FFF2-40B4-BE49-F238E27FC236}">
                <a16:creationId xmlns:a16="http://schemas.microsoft.com/office/drawing/2014/main" xmlns="" id="{C138EDDD-2548-4FC9-8A18-DB7B80FF29A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38" name="Group 1237">
          <a:extLst>
            <a:ext uri="{FF2B5EF4-FFF2-40B4-BE49-F238E27FC236}">
              <a16:creationId xmlns:a16="http://schemas.microsoft.com/office/drawing/2014/main" xmlns="" id="{0711EAC7-3024-4A9F-8821-471FB920AC5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39" name="Line 470">
            <a:extLst>
              <a:ext uri="{FF2B5EF4-FFF2-40B4-BE49-F238E27FC236}">
                <a16:creationId xmlns:a16="http://schemas.microsoft.com/office/drawing/2014/main" xmlns="" id="{6534C708-1CE1-4222-BE66-B8ED1B283EB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0" name="Line 471">
            <a:extLst>
              <a:ext uri="{FF2B5EF4-FFF2-40B4-BE49-F238E27FC236}">
                <a16:creationId xmlns:a16="http://schemas.microsoft.com/office/drawing/2014/main" xmlns="" id="{570F0007-0350-4ACE-8258-EB13AEDBD7D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1" name="Line 472">
            <a:extLst>
              <a:ext uri="{FF2B5EF4-FFF2-40B4-BE49-F238E27FC236}">
                <a16:creationId xmlns:a16="http://schemas.microsoft.com/office/drawing/2014/main" xmlns="" id="{D2F038F9-2B8C-42F9-9B3A-E5F77F64E14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42" name="Group 1241">
          <a:extLst>
            <a:ext uri="{FF2B5EF4-FFF2-40B4-BE49-F238E27FC236}">
              <a16:creationId xmlns:a16="http://schemas.microsoft.com/office/drawing/2014/main" xmlns="" id="{A76B5F14-C918-49A0-A2A1-70C02B941E4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43" name="Line 474">
            <a:extLst>
              <a:ext uri="{FF2B5EF4-FFF2-40B4-BE49-F238E27FC236}">
                <a16:creationId xmlns:a16="http://schemas.microsoft.com/office/drawing/2014/main" xmlns="" id="{F8B0CFBD-5376-4E8B-80D7-60D78717E0C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4" name="Line 475">
            <a:extLst>
              <a:ext uri="{FF2B5EF4-FFF2-40B4-BE49-F238E27FC236}">
                <a16:creationId xmlns:a16="http://schemas.microsoft.com/office/drawing/2014/main" xmlns="" id="{E17F3CFA-4E6E-4B47-A81F-98E419938DE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5" name="Line 476">
            <a:extLst>
              <a:ext uri="{FF2B5EF4-FFF2-40B4-BE49-F238E27FC236}">
                <a16:creationId xmlns:a16="http://schemas.microsoft.com/office/drawing/2014/main" xmlns="" id="{FB4E7C89-98A7-4731-BF27-7A797DC763D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46" name="Group 1245">
          <a:extLst>
            <a:ext uri="{FF2B5EF4-FFF2-40B4-BE49-F238E27FC236}">
              <a16:creationId xmlns:a16="http://schemas.microsoft.com/office/drawing/2014/main" xmlns="" id="{030A293C-2A80-4094-B9C1-92D38BC6DCF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47" name="Line 478">
            <a:extLst>
              <a:ext uri="{FF2B5EF4-FFF2-40B4-BE49-F238E27FC236}">
                <a16:creationId xmlns:a16="http://schemas.microsoft.com/office/drawing/2014/main" xmlns="" id="{BC463BFA-1529-48DF-9E4A-28EF89FCA5F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8" name="Line 479">
            <a:extLst>
              <a:ext uri="{FF2B5EF4-FFF2-40B4-BE49-F238E27FC236}">
                <a16:creationId xmlns:a16="http://schemas.microsoft.com/office/drawing/2014/main" xmlns="" id="{198373DA-6DE3-454D-9576-0529FB79D74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9" name="Line 480">
            <a:extLst>
              <a:ext uri="{FF2B5EF4-FFF2-40B4-BE49-F238E27FC236}">
                <a16:creationId xmlns:a16="http://schemas.microsoft.com/office/drawing/2014/main" xmlns="" id="{21A41BCE-A405-4C0A-80FE-70C642844E6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50" name="Group 1249">
          <a:extLst>
            <a:ext uri="{FF2B5EF4-FFF2-40B4-BE49-F238E27FC236}">
              <a16:creationId xmlns:a16="http://schemas.microsoft.com/office/drawing/2014/main" xmlns="" id="{9718A12A-B0B4-458A-B923-A1BB042BF05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51" name="Line 482">
            <a:extLst>
              <a:ext uri="{FF2B5EF4-FFF2-40B4-BE49-F238E27FC236}">
                <a16:creationId xmlns:a16="http://schemas.microsoft.com/office/drawing/2014/main" xmlns="" id="{1826CDD5-51BD-4F06-B3F0-025E7C0CFF4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2" name="Line 483">
            <a:extLst>
              <a:ext uri="{FF2B5EF4-FFF2-40B4-BE49-F238E27FC236}">
                <a16:creationId xmlns:a16="http://schemas.microsoft.com/office/drawing/2014/main" xmlns="" id="{A90C80C7-E30A-44DA-A449-9F348F28F07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3" name="Line 484">
            <a:extLst>
              <a:ext uri="{FF2B5EF4-FFF2-40B4-BE49-F238E27FC236}">
                <a16:creationId xmlns:a16="http://schemas.microsoft.com/office/drawing/2014/main" xmlns="" id="{EE5C7BE2-BB3D-4A70-8F87-AD26B88E5E6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54" name="Group 1253">
          <a:extLst>
            <a:ext uri="{FF2B5EF4-FFF2-40B4-BE49-F238E27FC236}">
              <a16:creationId xmlns:a16="http://schemas.microsoft.com/office/drawing/2014/main" xmlns="" id="{4731DD84-F524-4AA5-B737-0A6B6BAD4A1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55" name="Line 486">
            <a:extLst>
              <a:ext uri="{FF2B5EF4-FFF2-40B4-BE49-F238E27FC236}">
                <a16:creationId xmlns:a16="http://schemas.microsoft.com/office/drawing/2014/main" xmlns="" id="{CC83A72C-ECC0-4860-96AD-64AE9A8D85A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6" name="Line 487">
            <a:extLst>
              <a:ext uri="{FF2B5EF4-FFF2-40B4-BE49-F238E27FC236}">
                <a16:creationId xmlns:a16="http://schemas.microsoft.com/office/drawing/2014/main" xmlns="" id="{1F7A58FB-C4D8-4A58-BEAA-183F2D86CFC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7" name="Line 488">
            <a:extLst>
              <a:ext uri="{FF2B5EF4-FFF2-40B4-BE49-F238E27FC236}">
                <a16:creationId xmlns:a16="http://schemas.microsoft.com/office/drawing/2014/main" xmlns="" id="{7B6AAC0D-F939-4D92-90D7-46E8DB2A5EB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58" name="Group 1257">
          <a:extLst>
            <a:ext uri="{FF2B5EF4-FFF2-40B4-BE49-F238E27FC236}">
              <a16:creationId xmlns:a16="http://schemas.microsoft.com/office/drawing/2014/main" xmlns="" id="{B8E53E3C-FF2D-42B6-A4DF-E48C41B575B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59" name="Line 490">
            <a:extLst>
              <a:ext uri="{FF2B5EF4-FFF2-40B4-BE49-F238E27FC236}">
                <a16:creationId xmlns:a16="http://schemas.microsoft.com/office/drawing/2014/main" xmlns="" id="{390601BA-20C7-4291-838F-969BCD28E8B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0" name="Line 491">
            <a:extLst>
              <a:ext uri="{FF2B5EF4-FFF2-40B4-BE49-F238E27FC236}">
                <a16:creationId xmlns:a16="http://schemas.microsoft.com/office/drawing/2014/main" xmlns="" id="{036DBF3E-5518-4DEC-A08A-BAD4400D033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1" name="Line 492">
            <a:extLst>
              <a:ext uri="{FF2B5EF4-FFF2-40B4-BE49-F238E27FC236}">
                <a16:creationId xmlns:a16="http://schemas.microsoft.com/office/drawing/2014/main" xmlns="" id="{ACAC141B-18EF-46D7-BDF3-E04A5EF7E70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62" name="Group 1261">
          <a:extLst>
            <a:ext uri="{FF2B5EF4-FFF2-40B4-BE49-F238E27FC236}">
              <a16:creationId xmlns:a16="http://schemas.microsoft.com/office/drawing/2014/main" xmlns="" id="{B7AC0F5F-794B-44B6-A4DB-01B4A94FC31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63" name="Line 494">
            <a:extLst>
              <a:ext uri="{FF2B5EF4-FFF2-40B4-BE49-F238E27FC236}">
                <a16:creationId xmlns:a16="http://schemas.microsoft.com/office/drawing/2014/main" xmlns="" id="{B2254629-28E7-46DB-9A6F-6CB4D2FC4F3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" name="Line 495">
            <a:extLst>
              <a:ext uri="{FF2B5EF4-FFF2-40B4-BE49-F238E27FC236}">
                <a16:creationId xmlns:a16="http://schemas.microsoft.com/office/drawing/2014/main" xmlns="" id="{4CD662BA-3FB8-4A86-B35F-8D1BD5CE3DD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" name="Line 496">
            <a:extLst>
              <a:ext uri="{FF2B5EF4-FFF2-40B4-BE49-F238E27FC236}">
                <a16:creationId xmlns:a16="http://schemas.microsoft.com/office/drawing/2014/main" xmlns="" id="{AC65D4E2-A0A6-44A4-A0E9-72422C3D4CF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66" name="Group 1265">
          <a:extLst>
            <a:ext uri="{FF2B5EF4-FFF2-40B4-BE49-F238E27FC236}">
              <a16:creationId xmlns:a16="http://schemas.microsoft.com/office/drawing/2014/main" xmlns="" id="{BAF85F85-1D0B-4A95-9CF3-573A2006CBD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67" name="Line 498">
            <a:extLst>
              <a:ext uri="{FF2B5EF4-FFF2-40B4-BE49-F238E27FC236}">
                <a16:creationId xmlns:a16="http://schemas.microsoft.com/office/drawing/2014/main" xmlns="" id="{EB539C83-CD53-4A65-8B63-8A9120FAB12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8" name="Line 499">
            <a:extLst>
              <a:ext uri="{FF2B5EF4-FFF2-40B4-BE49-F238E27FC236}">
                <a16:creationId xmlns:a16="http://schemas.microsoft.com/office/drawing/2014/main" xmlns="" id="{97161A6F-9916-47D9-ADF7-F4811C846E4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9" name="Line 500">
            <a:extLst>
              <a:ext uri="{FF2B5EF4-FFF2-40B4-BE49-F238E27FC236}">
                <a16:creationId xmlns:a16="http://schemas.microsoft.com/office/drawing/2014/main" xmlns="" id="{01899442-4445-416F-AAFA-6DD8A33B6FC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70" name="Group 1269">
          <a:extLst>
            <a:ext uri="{FF2B5EF4-FFF2-40B4-BE49-F238E27FC236}">
              <a16:creationId xmlns:a16="http://schemas.microsoft.com/office/drawing/2014/main" xmlns="" id="{3118DCE4-607F-4C3C-9BDC-30110A56766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71" name="Line 502">
            <a:extLst>
              <a:ext uri="{FF2B5EF4-FFF2-40B4-BE49-F238E27FC236}">
                <a16:creationId xmlns:a16="http://schemas.microsoft.com/office/drawing/2014/main" xmlns="" id="{D93B9E93-8DF7-4CC0-BCF3-BA2E1782B9B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2" name="Line 503">
            <a:extLst>
              <a:ext uri="{FF2B5EF4-FFF2-40B4-BE49-F238E27FC236}">
                <a16:creationId xmlns:a16="http://schemas.microsoft.com/office/drawing/2014/main" xmlns="" id="{0060ADEB-FB64-4D71-8293-2F3A7678915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3" name="Line 504">
            <a:extLst>
              <a:ext uri="{FF2B5EF4-FFF2-40B4-BE49-F238E27FC236}">
                <a16:creationId xmlns:a16="http://schemas.microsoft.com/office/drawing/2014/main" xmlns="" id="{BB9C9825-B7D8-4329-B591-14561744D6B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74" name="Group 1273">
          <a:extLst>
            <a:ext uri="{FF2B5EF4-FFF2-40B4-BE49-F238E27FC236}">
              <a16:creationId xmlns:a16="http://schemas.microsoft.com/office/drawing/2014/main" xmlns="" id="{6D2BF32E-A422-4983-B222-EBA1EDDF53C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75" name="Line 506">
            <a:extLst>
              <a:ext uri="{FF2B5EF4-FFF2-40B4-BE49-F238E27FC236}">
                <a16:creationId xmlns:a16="http://schemas.microsoft.com/office/drawing/2014/main" xmlns="" id="{63E22851-0654-4701-B442-D7A91233353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6" name="Line 507">
            <a:extLst>
              <a:ext uri="{FF2B5EF4-FFF2-40B4-BE49-F238E27FC236}">
                <a16:creationId xmlns:a16="http://schemas.microsoft.com/office/drawing/2014/main" xmlns="" id="{81ABB4C6-8468-4867-BAE4-6AC4CE60276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7" name="Line 508">
            <a:extLst>
              <a:ext uri="{FF2B5EF4-FFF2-40B4-BE49-F238E27FC236}">
                <a16:creationId xmlns:a16="http://schemas.microsoft.com/office/drawing/2014/main" xmlns="" id="{09977A2B-5A67-4BE1-AF15-28B0A0B8AE8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78" name="Group 1277">
          <a:extLst>
            <a:ext uri="{FF2B5EF4-FFF2-40B4-BE49-F238E27FC236}">
              <a16:creationId xmlns:a16="http://schemas.microsoft.com/office/drawing/2014/main" xmlns="" id="{987CA215-6918-4678-B598-D9A77EF175E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79" name="Line 510">
            <a:extLst>
              <a:ext uri="{FF2B5EF4-FFF2-40B4-BE49-F238E27FC236}">
                <a16:creationId xmlns:a16="http://schemas.microsoft.com/office/drawing/2014/main" xmlns="" id="{F192FAA3-1E7C-41AE-B21E-0EC67EE85C0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0" name="Line 511">
            <a:extLst>
              <a:ext uri="{FF2B5EF4-FFF2-40B4-BE49-F238E27FC236}">
                <a16:creationId xmlns:a16="http://schemas.microsoft.com/office/drawing/2014/main" xmlns="" id="{F32FC301-382E-4283-A729-4935F3369DF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1" name="Line 512">
            <a:extLst>
              <a:ext uri="{FF2B5EF4-FFF2-40B4-BE49-F238E27FC236}">
                <a16:creationId xmlns:a16="http://schemas.microsoft.com/office/drawing/2014/main" xmlns="" id="{D8EB4EB3-A459-4D26-AB96-53AD4B04817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82" name="Group 1281">
          <a:extLst>
            <a:ext uri="{FF2B5EF4-FFF2-40B4-BE49-F238E27FC236}">
              <a16:creationId xmlns:a16="http://schemas.microsoft.com/office/drawing/2014/main" xmlns="" id="{6633AD5E-F613-4FA3-AF0E-91196AD2AAB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83" name="Line 514">
            <a:extLst>
              <a:ext uri="{FF2B5EF4-FFF2-40B4-BE49-F238E27FC236}">
                <a16:creationId xmlns:a16="http://schemas.microsoft.com/office/drawing/2014/main" xmlns="" id="{C58E6E06-E47E-45F1-9CEE-312DE8ED826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4" name="Line 515">
            <a:extLst>
              <a:ext uri="{FF2B5EF4-FFF2-40B4-BE49-F238E27FC236}">
                <a16:creationId xmlns:a16="http://schemas.microsoft.com/office/drawing/2014/main" xmlns="" id="{020AFEA8-439F-404A-B2CC-C1E0F266B2C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5" name="Line 516">
            <a:extLst>
              <a:ext uri="{FF2B5EF4-FFF2-40B4-BE49-F238E27FC236}">
                <a16:creationId xmlns:a16="http://schemas.microsoft.com/office/drawing/2014/main" xmlns="" id="{68E14702-037B-4735-8D25-864388C18B9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86" name="Group 1285">
          <a:extLst>
            <a:ext uri="{FF2B5EF4-FFF2-40B4-BE49-F238E27FC236}">
              <a16:creationId xmlns:a16="http://schemas.microsoft.com/office/drawing/2014/main" xmlns="" id="{8A7FE8F2-9172-4C86-B7CB-BF4B1339B4F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87" name="Line 518">
            <a:extLst>
              <a:ext uri="{FF2B5EF4-FFF2-40B4-BE49-F238E27FC236}">
                <a16:creationId xmlns:a16="http://schemas.microsoft.com/office/drawing/2014/main" xmlns="" id="{61F18DFB-E7A9-4067-A59B-A52181FF0CB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8" name="Line 519">
            <a:extLst>
              <a:ext uri="{FF2B5EF4-FFF2-40B4-BE49-F238E27FC236}">
                <a16:creationId xmlns:a16="http://schemas.microsoft.com/office/drawing/2014/main" xmlns="" id="{C484EDC4-4F78-4196-8CB2-C22ACAA0343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9" name="Line 520">
            <a:extLst>
              <a:ext uri="{FF2B5EF4-FFF2-40B4-BE49-F238E27FC236}">
                <a16:creationId xmlns:a16="http://schemas.microsoft.com/office/drawing/2014/main" xmlns="" id="{E3C8AD32-2597-4579-9BB9-1409CDE0952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90" name="Group 1289">
          <a:extLst>
            <a:ext uri="{FF2B5EF4-FFF2-40B4-BE49-F238E27FC236}">
              <a16:creationId xmlns:a16="http://schemas.microsoft.com/office/drawing/2014/main" xmlns="" id="{817BC124-4B05-4468-93D9-52015670099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91" name="Line 522">
            <a:extLst>
              <a:ext uri="{FF2B5EF4-FFF2-40B4-BE49-F238E27FC236}">
                <a16:creationId xmlns:a16="http://schemas.microsoft.com/office/drawing/2014/main" xmlns="" id="{DA48948F-B721-47A3-900A-932B2B3F1CC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2" name="Line 523">
            <a:extLst>
              <a:ext uri="{FF2B5EF4-FFF2-40B4-BE49-F238E27FC236}">
                <a16:creationId xmlns:a16="http://schemas.microsoft.com/office/drawing/2014/main" xmlns="" id="{94FE47CA-8712-4D64-85CF-32110F1790C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3" name="Line 524">
            <a:extLst>
              <a:ext uri="{FF2B5EF4-FFF2-40B4-BE49-F238E27FC236}">
                <a16:creationId xmlns:a16="http://schemas.microsoft.com/office/drawing/2014/main" xmlns="" id="{58764963-13F8-4752-B2E2-01970477041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94" name="Group 1293">
          <a:extLst>
            <a:ext uri="{FF2B5EF4-FFF2-40B4-BE49-F238E27FC236}">
              <a16:creationId xmlns:a16="http://schemas.microsoft.com/office/drawing/2014/main" xmlns="" id="{7F31588C-80B9-4D8F-B9E0-A5AB77A7459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95" name="Line 526">
            <a:extLst>
              <a:ext uri="{FF2B5EF4-FFF2-40B4-BE49-F238E27FC236}">
                <a16:creationId xmlns:a16="http://schemas.microsoft.com/office/drawing/2014/main" xmlns="" id="{264F93F7-59E8-4DBD-879B-B4F8C6BF829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6" name="Line 527">
            <a:extLst>
              <a:ext uri="{FF2B5EF4-FFF2-40B4-BE49-F238E27FC236}">
                <a16:creationId xmlns:a16="http://schemas.microsoft.com/office/drawing/2014/main" xmlns="" id="{725391EB-04ED-4E80-B371-8469E7EF4C6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7" name="Line 528">
            <a:extLst>
              <a:ext uri="{FF2B5EF4-FFF2-40B4-BE49-F238E27FC236}">
                <a16:creationId xmlns:a16="http://schemas.microsoft.com/office/drawing/2014/main" xmlns="" id="{093184A6-3F08-4FAB-B7B0-E09AAA1AE2A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98" name="Group 1297">
          <a:extLst>
            <a:ext uri="{FF2B5EF4-FFF2-40B4-BE49-F238E27FC236}">
              <a16:creationId xmlns:a16="http://schemas.microsoft.com/office/drawing/2014/main" xmlns="" id="{E33C19FC-2686-4B35-AD66-43118701932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99" name="Line 530">
            <a:extLst>
              <a:ext uri="{FF2B5EF4-FFF2-40B4-BE49-F238E27FC236}">
                <a16:creationId xmlns:a16="http://schemas.microsoft.com/office/drawing/2014/main" xmlns="" id="{5618C892-6153-4C07-9C40-68D35177D18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0" name="Line 531">
            <a:extLst>
              <a:ext uri="{FF2B5EF4-FFF2-40B4-BE49-F238E27FC236}">
                <a16:creationId xmlns:a16="http://schemas.microsoft.com/office/drawing/2014/main" xmlns="" id="{764BC4BE-C00B-4A32-9110-E14199C8E61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1" name="Line 532">
            <a:extLst>
              <a:ext uri="{FF2B5EF4-FFF2-40B4-BE49-F238E27FC236}">
                <a16:creationId xmlns:a16="http://schemas.microsoft.com/office/drawing/2014/main" xmlns="" id="{CFAA1448-5FF4-4867-8EF1-9AA1BCA5132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02" name="Group 1301">
          <a:extLst>
            <a:ext uri="{FF2B5EF4-FFF2-40B4-BE49-F238E27FC236}">
              <a16:creationId xmlns:a16="http://schemas.microsoft.com/office/drawing/2014/main" xmlns="" id="{8B1E0ABD-00AD-47FF-B260-61D15EEAB8D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03" name="Line 534">
            <a:extLst>
              <a:ext uri="{FF2B5EF4-FFF2-40B4-BE49-F238E27FC236}">
                <a16:creationId xmlns:a16="http://schemas.microsoft.com/office/drawing/2014/main" xmlns="" id="{6AD5AFB6-B49E-4CD4-883C-CFC87D07838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4" name="Line 535">
            <a:extLst>
              <a:ext uri="{FF2B5EF4-FFF2-40B4-BE49-F238E27FC236}">
                <a16:creationId xmlns:a16="http://schemas.microsoft.com/office/drawing/2014/main" xmlns="" id="{59CDAD0F-3F3C-40B5-BB13-0C51C83E224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5" name="Line 536">
            <a:extLst>
              <a:ext uri="{FF2B5EF4-FFF2-40B4-BE49-F238E27FC236}">
                <a16:creationId xmlns:a16="http://schemas.microsoft.com/office/drawing/2014/main" xmlns="" id="{4AF84CCF-44AB-4575-B10F-836CBE87340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06" name="Group 1305">
          <a:extLst>
            <a:ext uri="{FF2B5EF4-FFF2-40B4-BE49-F238E27FC236}">
              <a16:creationId xmlns:a16="http://schemas.microsoft.com/office/drawing/2014/main" xmlns="" id="{A1551B7E-1562-483B-AC9D-A384B338670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07" name="Line 538">
            <a:extLst>
              <a:ext uri="{FF2B5EF4-FFF2-40B4-BE49-F238E27FC236}">
                <a16:creationId xmlns:a16="http://schemas.microsoft.com/office/drawing/2014/main" xmlns="" id="{7E6A9007-5D93-47E4-A74C-ACBB155CE2D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8" name="Line 539">
            <a:extLst>
              <a:ext uri="{FF2B5EF4-FFF2-40B4-BE49-F238E27FC236}">
                <a16:creationId xmlns:a16="http://schemas.microsoft.com/office/drawing/2014/main" xmlns="" id="{D5286B5D-DADB-443B-BC76-E456242F869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9" name="Line 540">
            <a:extLst>
              <a:ext uri="{FF2B5EF4-FFF2-40B4-BE49-F238E27FC236}">
                <a16:creationId xmlns:a16="http://schemas.microsoft.com/office/drawing/2014/main" xmlns="" id="{DB2A1FCD-86C7-4D1E-A5E9-7C30DC3B8EB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10" name="Group 1309">
          <a:extLst>
            <a:ext uri="{FF2B5EF4-FFF2-40B4-BE49-F238E27FC236}">
              <a16:creationId xmlns:a16="http://schemas.microsoft.com/office/drawing/2014/main" xmlns="" id="{E257F127-D862-4AF7-9A5F-F76BFB8F18E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11" name="Line 542">
            <a:extLst>
              <a:ext uri="{FF2B5EF4-FFF2-40B4-BE49-F238E27FC236}">
                <a16:creationId xmlns:a16="http://schemas.microsoft.com/office/drawing/2014/main" xmlns="" id="{B0AE2DD9-AFB1-4189-9BD8-28DA8D1DB2F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2" name="Line 543">
            <a:extLst>
              <a:ext uri="{FF2B5EF4-FFF2-40B4-BE49-F238E27FC236}">
                <a16:creationId xmlns:a16="http://schemas.microsoft.com/office/drawing/2014/main" xmlns="" id="{BBCFC677-37ED-47EA-940D-471F0B8819F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3" name="Line 544">
            <a:extLst>
              <a:ext uri="{FF2B5EF4-FFF2-40B4-BE49-F238E27FC236}">
                <a16:creationId xmlns:a16="http://schemas.microsoft.com/office/drawing/2014/main" xmlns="" id="{57AE724D-2138-4363-BCB2-20F62AAE292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14" name="Group 1313">
          <a:extLst>
            <a:ext uri="{FF2B5EF4-FFF2-40B4-BE49-F238E27FC236}">
              <a16:creationId xmlns:a16="http://schemas.microsoft.com/office/drawing/2014/main" xmlns="" id="{92B915F0-1B07-43BF-8C21-BF239EBE614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15" name="Line 546">
            <a:extLst>
              <a:ext uri="{FF2B5EF4-FFF2-40B4-BE49-F238E27FC236}">
                <a16:creationId xmlns:a16="http://schemas.microsoft.com/office/drawing/2014/main" xmlns="" id="{93F1D68D-D662-4D3A-BEEA-AC51AD8316C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6" name="Line 547">
            <a:extLst>
              <a:ext uri="{FF2B5EF4-FFF2-40B4-BE49-F238E27FC236}">
                <a16:creationId xmlns:a16="http://schemas.microsoft.com/office/drawing/2014/main" xmlns="" id="{9ABE297B-50BF-43DE-8AE8-1011FC34396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7" name="Line 548">
            <a:extLst>
              <a:ext uri="{FF2B5EF4-FFF2-40B4-BE49-F238E27FC236}">
                <a16:creationId xmlns:a16="http://schemas.microsoft.com/office/drawing/2014/main" xmlns="" id="{C72020EB-CE5C-4635-8B99-8BB391F3E58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18" name="Group 1317">
          <a:extLst>
            <a:ext uri="{FF2B5EF4-FFF2-40B4-BE49-F238E27FC236}">
              <a16:creationId xmlns:a16="http://schemas.microsoft.com/office/drawing/2014/main" xmlns="" id="{D8E15818-0E10-43E3-B354-2427D149B73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19" name="Line 550">
            <a:extLst>
              <a:ext uri="{FF2B5EF4-FFF2-40B4-BE49-F238E27FC236}">
                <a16:creationId xmlns:a16="http://schemas.microsoft.com/office/drawing/2014/main" xmlns="" id="{5CB1C8AD-841E-44DC-B1F9-760729443DF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0" name="Line 551">
            <a:extLst>
              <a:ext uri="{FF2B5EF4-FFF2-40B4-BE49-F238E27FC236}">
                <a16:creationId xmlns:a16="http://schemas.microsoft.com/office/drawing/2014/main" xmlns="" id="{449E15DE-6170-4F23-9BF5-6A23C7D4F07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1" name="Line 552">
            <a:extLst>
              <a:ext uri="{FF2B5EF4-FFF2-40B4-BE49-F238E27FC236}">
                <a16:creationId xmlns:a16="http://schemas.microsoft.com/office/drawing/2014/main" xmlns="" id="{28201558-8553-499A-A74A-361CB4F2E17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22" name="Group 1321">
          <a:extLst>
            <a:ext uri="{FF2B5EF4-FFF2-40B4-BE49-F238E27FC236}">
              <a16:creationId xmlns:a16="http://schemas.microsoft.com/office/drawing/2014/main" xmlns="" id="{B1D1E37E-9020-4536-B1A5-5F4661EA85D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23" name="Line 554">
            <a:extLst>
              <a:ext uri="{FF2B5EF4-FFF2-40B4-BE49-F238E27FC236}">
                <a16:creationId xmlns:a16="http://schemas.microsoft.com/office/drawing/2014/main" xmlns="" id="{02350602-C78B-48B5-9798-AE04B9323A4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4" name="Line 555">
            <a:extLst>
              <a:ext uri="{FF2B5EF4-FFF2-40B4-BE49-F238E27FC236}">
                <a16:creationId xmlns:a16="http://schemas.microsoft.com/office/drawing/2014/main" xmlns="" id="{C963173F-54DF-4A52-970A-BDE0B36E597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5" name="Line 556">
            <a:extLst>
              <a:ext uri="{FF2B5EF4-FFF2-40B4-BE49-F238E27FC236}">
                <a16:creationId xmlns:a16="http://schemas.microsoft.com/office/drawing/2014/main" xmlns="" id="{A45B3E92-93E1-48E9-B401-5E2F4D193F0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26" name="Group 1325">
          <a:extLst>
            <a:ext uri="{FF2B5EF4-FFF2-40B4-BE49-F238E27FC236}">
              <a16:creationId xmlns:a16="http://schemas.microsoft.com/office/drawing/2014/main" xmlns="" id="{4664F5F1-EFF2-4E71-804C-1FF00198718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27" name="Line 558">
            <a:extLst>
              <a:ext uri="{FF2B5EF4-FFF2-40B4-BE49-F238E27FC236}">
                <a16:creationId xmlns:a16="http://schemas.microsoft.com/office/drawing/2014/main" xmlns="" id="{43DFB4A9-4A82-44C9-9422-5A91121DD0A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8" name="Line 559">
            <a:extLst>
              <a:ext uri="{FF2B5EF4-FFF2-40B4-BE49-F238E27FC236}">
                <a16:creationId xmlns:a16="http://schemas.microsoft.com/office/drawing/2014/main" xmlns="" id="{AEEA05AA-9D2E-43B9-892E-C0F172AE2CC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9" name="Line 560">
            <a:extLst>
              <a:ext uri="{FF2B5EF4-FFF2-40B4-BE49-F238E27FC236}">
                <a16:creationId xmlns:a16="http://schemas.microsoft.com/office/drawing/2014/main" xmlns="" id="{D4D93079-B70B-4B52-BEAB-BA13E0254E7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30" name="Group 1329">
          <a:extLst>
            <a:ext uri="{FF2B5EF4-FFF2-40B4-BE49-F238E27FC236}">
              <a16:creationId xmlns:a16="http://schemas.microsoft.com/office/drawing/2014/main" xmlns="" id="{EAAFD529-4F46-4DF7-882B-34F6CEAE9E1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31" name="Line 562">
            <a:extLst>
              <a:ext uri="{FF2B5EF4-FFF2-40B4-BE49-F238E27FC236}">
                <a16:creationId xmlns:a16="http://schemas.microsoft.com/office/drawing/2014/main" xmlns="" id="{0702F29A-8686-4DE0-BED9-61DD04F644A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2" name="Line 563">
            <a:extLst>
              <a:ext uri="{FF2B5EF4-FFF2-40B4-BE49-F238E27FC236}">
                <a16:creationId xmlns:a16="http://schemas.microsoft.com/office/drawing/2014/main" xmlns="" id="{F438E4A2-1C66-4EEE-AE6B-0ECC15C1F39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3" name="Line 564">
            <a:extLst>
              <a:ext uri="{FF2B5EF4-FFF2-40B4-BE49-F238E27FC236}">
                <a16:creationId xmlns:a16="http://schemas.microsoft.com/office/drawing/2014/main" xmlns="" id="{348BCF55-5399-4898-8B76-4C8E0C4F3EF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34" name="Group 1333">
          <a:extLst>
            <a:ext uri="{FF2B5EF4-FFF2-40B4-BE49-F238E27FC236}">
              <a16:creationId xmlns:a16="http://schemas.microsoft.com/office/drawing/2014/main" xmlns="" id="{80DA1F45-BFA9-4E56-9360-05CE0FE870C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35" name="Line 566">
            <a:extLst>
              <a:ext uri="{FF2B5EF4-FFF2-40B4-BE49-F238E27FC236}">
                <a16:creationId xmlns:a16="http://schemas.microsoft.com/office/drawing/2014/main" xmlns="" id="{F4E94882-EAFD-433C-91DC-C894DF44431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6" name="Line 567">
            <a:extLst>
              <a:ext uri="{FF2B5EF4-FFF2-40B4-BE49-F238E27FC236}">
                <a16:creationId xmlns:a16="http://schemas.microsoft.com/office/drawing/2014/main" xmlns="" id="{0AAAAAB9-57C9-4F69-9E9B-C609F94B737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7" name="Line 568">
            <a:extLst>
              <a:ext uri="{FF2B5EF4-FFF2-40B4-BE49-F238E27FC236}">
                <a16:creationId xmlns:a16="http://schemas.microsoft.com/office/drawing/2014/main" xmlns="" id="{F944C6F2-E510-4A2B-B540-70269F199FE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38" name="Group 1337">
          <a:extLst>
            <a:ext uri="{FF2B5EF4-FFF2-40B4-BE49-F238E27FC236}">
              <a16:creationId xmlns:a16="http://schemas.microsoft.com/office/drawing/2014/main" xmlns="" id="{D678754D-40C9-4763-BE2D-2D40AD3EE4C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39" name="Line 570">
            <a:extLst>
              <a:ext uri="{FF2B5EF4-FFF2-40B4-BE49-F238E27FC236}">
                <a16:creationId xmlns:a16="http://schemas.microsoft.com/office/drawing/2014/main" xmlns="" id="{323ADA9B-F6D6-40CD-98F6-2B2A8D87FA2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0" name="Line 571">
            <a:extLst>
              <a:ext uri="{FF2B5EF4-FFF2-40B4-BE49-F238E27FC236}">
                <a16:creationId xmlns:a16="http://schemas.microsoft.com/office/drawing/2014/main" xmlns="" id="{18998952-0FEB-4477-B9EA-8EF53CC30DF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1" name="Line 572">
            <a:extLst>
              <a:ext uri="{FF2B5EF4-FFF2-40B4-BE49-F238E27FC236}">
                <a16:creationId xmlns:a16="http://schemas.microsoft.com/office/drawing/2014/main" xmlns="" id="{5072C90C-390D-415D-B671-C1C002E8E18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42" name="Group 1341">
          <a:extLst>
            <a:ext uri="{FF2B5EF4-FFF2-40B4-BE49-F238E27FC236}">
              <a16:creationId xmlns:a16="http://schemas.microsoft.com/office/drawing/2014/main" xmlns="" id="{14FD4E26-68C6-497B-8E3B-D4F87029FD8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43" name="Line 574">
            <a:extLst>
              <a:ext uri="{FF2B5EF4-FFF2-40B4-BE49-F238E27FC236}">
                <a16:creationId xmlns:a16="http://schemas.microsoft.com/office/drawing/2014/main" xmlns="" id="{2C36248E-8B1F-4486-B4F3-5D6A4D5C299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4" name="Line 575">
            <a:extLst>
              <a:ext uri="{FF2B5EF4-FFF2-40B4-BE49-F238E27FC236}">
                <a16:creationId xmlns:a16="http://schemas.microsoft.com/office/drawing/2014/main" xmlns="" id="{0EA4537A-DD08-4484-8BAB-B39ADD93951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5" name="Line 576">
            <a:extLst>
              <a:ext uri="{FF2B5EF4-FFF2-40B4-BE49-F238E27FC236}">
                <a16:creationId xmlns:a16="http://schemas.microsoft.com/office/drawing/2014/main" xmlns="" id="{4C2DB7AB-AB9B-48A9-9013-A7BCF87D8A2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" name="Group 385">
          <a:extLst>
            <a:ext uri="{FF2B5EF4-FFF2-40B4-BE49-F238E27FC236}">
              <a16:creationId xmlns:a16="http://schemas.microsoft.com/office/drawing/2014/main" xmlns="" id="{FD83D868-255E-4175-86D2-BED2114D73D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" name="Line 386">
            <a:extLst>
              <a:ext uri="{FF2B5EF4-FFF2-40B4-BE49-F238E27FC236}">
                <a16:creationId xmlns:a16="http://schemas.microsoft.com/office/drawing/2014/main" xmlns="" id="{BF030522-0712-4ACE-84C6-17C5D43B024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87">
            <a:extLst>
              <a:ext uri="{FF2B5EF4-FFF2-40B4-BE49-F238E27FC236}">
                <a16:creationId xmlns:a16="http://schemas.microsoft.com/office/drawing/2014/main" xmlns="" id="{DF193891-027B-4CE7-B091-1B84FCC4869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388">
            <a:extLst>
              <a:ext uri="{FF2B5EF4-FFF2-40B4-BE49-F238E27FC236}">
                <a16:creationId xmlns:a16="http://schemas.microsoft.com/office/drawing/2014/main" xmlns="" id="{3DD10C60-DFAB-41C4-B9D2-AF9B4FA2CD5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" name="Group 389">
          <a:extLst>
            <a:ext uri="{FF2B5EF4-FFF2-40B4-BE49-F238E27FC236}">
              <a16:creationId xmlns:a16="http://schemas.microsoft.com/office/drawing/2014/main" xmlns="" id="{63C0D991-6E31-4C6D-AD36-25E6D5CE7D1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" name="Line 390">
            <a:extLst>
              <a:ext uri="{FF2B5EF4-FFF2-40B4-BE49-F238E27FC236}">
                <a16:creationId xmlns:a16="http://schemas.microsoft.com/office/drawing/2014/main" xmlns="" id="{E726DA92-EC4C-45B9-84E8-03F3F7FFD6F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391">
            <a:extLst>
              <a:ext uri="{FF2B5EF4-FFF2-40B4-BE49-F238E27FC236}">
                <a16:creationId xmlns:a16="http://schemas.microsoft.com/office/drawing/2014/main" xmlns="" id="{D34BB952-F70F-4357-8112-5CFBA068314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92">
            <a:extLst>
              <a:ext uri="{FF2B5EF4-FFF2-40B4-BE49-F238E27FC236}">
                <a16:creationId xmlns:a16="http://schemas.microsoft.com/office/drawing/2014/main" xmlns="" id="{0D3F4CA5-5C97-46EF-9C2D-C57A79CBDC2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" name="Group 393">
          <a:extLst>
            <a:ext uri="{FF2B5EF4-FFF2-40B4-BE49-F238E27FC236}">
              <a16:creationId xmlns:a16="http://schemas.microsoft.com/office/drawing/2014/main" xmlns="" id="{FC8CC80C-4B35-4F51-8AC3-CD87A1FF17C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" name="Line 394">
            <a:extLst>
              <a:ext uri="{FF2B5EF4-FFF2-40B4-BE49-F238E27FC236}">
                <a16:creationId xmlns:a16="http://schemas.microsoft.com/office/drawing/2014/main" xmlns="" id="{578661D5-DF91-47EC-82C2-B642BED0A14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395">
            <a:extLst>
              <a:ext uri="{FF2B5EF4-FFF2-40B4-BE49-F238E27FC236}">
                <a16:creationId xmlns:a16="http://schemas.microsoft.com/office/drawing/2014/main" xmlns="" id="{5E31386D-C9B6-464C-BBFA-0B0725D9051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396">
            <a:extLst>
              <a:ext uri="{FF2B5EF4-FFF2-40B4-BE49-F238E27FC236}">
                <a16:creationId xmlns:a16="http://schemas.microsoft.com/office/drawing/2014/main" xmlns="" id="{DA1C9F13-966A-434D-9169-C651515BDAE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" name="Group 397">
          <a:extLst>
            <a:ext uri="{FF2B5EF4-FFF2-40B4-BE49-F238E27FC236}">
              <a16:creationId xmlns:a16="http://schemas.microsoft.com/office/drawing/2014/main" xmlns="" id="{3666D13A-A1CF-42A4-AB0E-17783FD0A4C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5" name="Line 398">
            <a:extLst>
              <a:ext uri="{FF2B5EF4-FFF2-40B4-BE49-F238E27FC236}">
                <a16:creationId xmlns:a16="http://schemas.microsoft.com/office/drawing/2014/main" xmlns="" id="{59DE45D0-98BD-4D3E-8FF4-5F2A07E7CF3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399">
            <a:extLst>
              <a:ext uri="{FF2B5EF4-FFF2-40B4-BE49-F238E27FC236}">
                <a16:creationId xmlns:a16="http://schemas.microsoft.com/office/drawing/2014/main" xmlns="" id="{EA646EDA-7BC3-47B3-9F02-A67B908BA08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Line 400">
            <a:extLst>
              <a:ext uri="{FF2B5EF4-FFF2-40B4-BE49-F238E27FC236}">
                <a16:creationId xmlns:a16="http://schemas.microsoft.com/office/drawing/2014/main" xmlns="" id="{EA67D7BB-5CE5-47E5-A095-25675B429C0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8" name="Group 401">
          <a:extLst>
            <a:ext uri="{FF2B5EF4-FFF2-40B4-BE49-F238E27FC236}">
              <a16:creationId xmlns:a16="http://schemas.microsoft.com/office/drawing/2014/main" xmlns="" id="{1D2E365E-2544-4218-BF9E-91E3FA7F158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9" name="Line 402">
            <a:extLst>
              <a:ext uri="{FF2B5EF4-FFF2-40B4-BE49-F238E27FC236}">
                <a16:creationId xmlns:a16="http://schemas.microsoft.com/office/drawing/2014/main" xmlns="" id="{2DF7D5BE-1E37-49F5-B0CA-49EE5888692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403">
            <a:extLst>
              <a:ext uri="{FF2B5EF4-FFF2-40B4-BE49-F238E27FC236}">
                <a16:creationId xmlns:a16="http://schemas.microsoft.com/office/drawing/2014/main" xmlns="" id="{485917F2-336A-4E01-BC39-393482B446A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404">
            <a:extLst>
              <a:ext uri="{FF2B5EF4-FFF2-40B4-BE49-F238E27FC236}">
                <a16:creationId xmlns:a16="http://schemas.microsoft.com/office/drawing/2014/main" xmlns="" id="{159031EC-F116-4415-84ED-855E2730BD4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2" name="Group 405">
          <a:extLst>
            <a:ext uri="{FF2B5EF4-FFF2-40B4-BE49-F238E27FC236}">
              <a16:creationId xmlns:a16="http://schemas.microsoft.com/office/drawing/2014/main" xmlns="" id="{8F979F5B-7FED-4039-9CED-93E4673EA83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3" name="Line 406">
            <a:extLst>
              <a:ext uri="{FF2B5EF4-FFF2-40B4-BE49-F238E27FC236}">
                <a16:creationId xmlns:a16="http://schemas.microsoft.com/office/drawing/2014/main" xmlns="" id="{49008DEE-CC1B-4903-B080-E0099FCD193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407">
            <a:extLst>
              <a:ext uri="{FF2B5EF4-FFF2-40B4-BE49-F238E27FC236}">
                <a16:creationId xmlns:a16="http://schemas.microsoft.com/office/drawing/2014/main" xmlns="" id="{4FB071ED-13AD-40A2-8433-26B796D5DC5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408">
            <a:extLst>
              <a:ext uri="{FF2B5EF4-FFF2-40B4-BE49-F238E27FC236}">
                <a16:creationId xmlns:a16="http://schemas.microsoft.com/office/drawing/2014/main" xmlns="" id="{6DDB6398-328B-42E4-9657-0E13DED5A43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6" name="Group 409">
          <a:extLst>
            <a:ext uri="{FF2B5EF4-FFF2-40B4-BE49-F238E27FC236}">
              <a16:creationId xmlns:a16="http://schemas.microsoft.com/office/drawing/2014/main" xmlns="" id="{229BFD6C-84F7-497C-ABB5-E697B125805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27" name="Line 410">
            <a:extLst>
              <a:ext uri="{FF2B5EF4-FFF2-40B4-BE49-F238E27FC236}">
                <a16:creationId xmlns:a16="http://schemas.microsoft.com/office/drawing/2014/main" xmlns="" id="{80E7F7C6-41CB-4C07-9FAC-224ED4BA828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411">
            <a:extLst>
              <a:ext uri="{FF2B5EF4-FFF2-40B4-BE49-F238E27FC236}">
                <a16:creationId xmlns:a16="http://schemas.microsoft.com/office/drawing/2014/main" xmlns="" id="{8359CE6A-0F62-4A8A-A630-171E1E95886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412">
            <a:extLst>
              <a:ext uri="{FF2B5EF4-FFF2-40B4-BE49-F238E27FC236}">
                <a16:creationId xmlns:a16="http://schemas.microsoft.com/office/drawing/2014/main" xmlns="" id="{BD9A4048-FFC9-46D1-8861-493636D7354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0" name="Group 413">
          <a:extLst>
            <a:ext uri="{FF2B5EF4-FFF2-40B4-BE49-F238E27FC236}">
              <a16:creationId xmlns:a16="http://schemas.microsoft.com/office/drawing/2014/main" xmlns="" id="{DA264D52-7C93-4CBC-935B-22AE987ACD4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1" name="Line 414">
            <a:extLst>
              <a:ext uri="{FF2B5EF4-FFF2-40B4-BE49-F238E27FC236}">
                <a16:creationId xmlns:a16="http://schemas.microsoft.com/office/drawing/2014/main" xmlns="" id="{E0EAC79E-39DD-4F54-8C5E-25BD3EDC8D4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415">
            <a:extLst>
              <a:ext uri="{FF2B5EF4-FFF2-40B4-BE49-F238E27FC236}">
                <a16:creationId xmlns:a16="http://schemas.microsoft.com/office/drawing/2014/main" xmlns="" id="{FF521292-5F83-4E53-9B67-12A154D9DA0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416">
            <a:extLst>
              <a:ext uri="{FF2B5EF4-FFF2-40B4-BE49-F238E27FC236}">
                <a16:creationId xmlns:a16="http://schemas.microsoft.com/office/drawing/2014/main" xmlns="" id="{AE8909AD-C61D-4520-AC0C-024BF974266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4" name="Group 417">
          <a:extLst>
            <a:ext uri="{FF2B5EF4-FFF2-40B4-BE49-F238E27FC236}">
              <a16:creationId xmlns:a16="http://schemas.microsoft.com/office/drawing/2014/main" xmlns="" id="{8B1CBA21-A693-4669-BA19-EA91E97BCE4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5" name="Line 418">
            <a:extLst>
              <a:ext uri="{FF2B5EF4-FFF2-40B4-BE49-F238E27FC236}">
                <a16:creationId xmlns:a16="http://schemas.microsoft.com/office/drawing/2014/main" xmlns="" id="{95162668-FDAE-4E80-96CF-415323960F4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Line 419">
            <a:extLst>
              <a:ext uri="{FF2B5EF4-FFF2-40B4-BE49-F238E27FC236}">
                <a16:creationId xmlns:a16="http://schemas.microsoft.com/office/drawing/2014/main" xmlns="" id="{F106A80D-4522-4F51-A2E1-DD3B2AC7679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420">
            <a:extLst>
              <a:ext uri="{FF2B5EF4-FFF2-40B4-BE49-F238E27FC236}">
                <a16:creationId xmlns:a16="http://schemas.microsoft.com/office/drawing/2014/main" xmlns="" id="{5D597803-E2E3-461A-BC60-BC9512AA805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8" name="Group 421">
          <a:extLst>
            <a:ext uri="{FF2B5EF4-FFF2-40B4-BE49-F238E27FC236}">
              <a16:creationId xmlns:a16="http://schemas.microsoft.com/office/drawing/2014/main" xmlns="" id="{739C18EE-F8EB-4828-9C6A-C4274350D97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9" name="Line 422">
            <a:extLst>
              <a:ext uri="{FF2B5EF4-FFF2-40B4-BE49-F238E27FC236}">
                <a16:creationId xmlns:a16="http://schemas.microsoft.com/office/drawing/2014/main" xmlns="" id="{F06BD365-A365-4EC0-B533-898E3C6B823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423">
            <a:extLst>
              <a:ext uri="{FF2B5EF4-FFF2-40B4-BE49-F238E27FC236}">
                <a16:creationId xmlns:a16="http://schemas.microsoft.com/office/drawing/2014/main" xmlns="" id="{7C7E5ABB-8288-4F85-A657-CF2522F6508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Line 424">
            <a:extLst>
              <a:ext uri="{FF2B5EF4-FFF2-40B4-BE49-F238E27FC236}">
                <a16:creationId xmlns:a16="http://schemas.microsoft.com/office/drawing/2014/main" xmlns="" id="{FDD4541D-5D2C-4206-86C3-5C34E75D4DA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2" name="Group 425">
          <a:extLst>
            <a:ext uri="{FF2B5EF4-FFF2-40B4-BE49-F238E27FC236}">
              <a16:creationId xmlns:a16="http://schemas.microsoft.com/office/drawing/2014/main" xmlns="" id="{040A4611-4ED0-4FFF-B1D1-016A053C74C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3" name="Line 426">
            <a:extLst>
              <a:ext uri="{FF2B5EF4-FFF2-40B4-BE49-F238E27FC236}">
                <a16:creationId xmlns:a16="http://schemas.microsoft.com/office/drawing/2014/main" xmlns="" id="{4404E5AE-1EAA-4894-B856-F841005C961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" name="Line 427">
            <a:extLst>
              <a:ext uri="{FF2B5EF4-FFF2-40B4-BE49-F238E27FC236}">
                <a16:creationId xmlns:a16="http://schemas.microsoft.com/office/drawing/2014/main" xmlns="" id="{2E0C25D9-2507-42D4-A368-A600D72A8CF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Line 428">
            <a:extLst>
              <a:ext uri="{FF2B5EF4-FFF2-40B4-BE49-F238E27FC236}">
                <a16:creationId xmlns:a16="http://schemas.microsoft.com/office/drawing/2014/main" xmlns="" id="{D733AD75-687C-49F5-B008-F371C0D1115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6" name="Group 429">
          <a:extLst>
            <a:ext uri="{FF2B5EF4-FFF2-40B4-BE49-F238E27FC236}">
              <a16:creationId xmlns:a16="http://schemas.microsoft.com/office/drawing/2014/main" xmlns="" id="{2AA9E3E7-EAC9-4FFB-87F7-78FAC0B80BE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7" name="Line 430">
            <a:extLst>
              <a:ext uri="{FF2B5EF4-FFF2-40B4-BE49-F238E27FC236}">
                <a16:creationId xmlns:a16="http://schemas.microsoft.com/office/drawing/2014/main" xmlns="" id="{EEBBBC5A-84A4-47E0-9851-80B897E80A6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" name="Line 431">
            <a:extLst>
              <a:ext uri="{FF2B5EF4-FFF2-40B4-BE49-F238E27FC236}">
                <a16:creationId xmlns:a16="http://schemas.microsoft.com/office/drawing/2014/main" xmlns="" id="{6665C5F6-7261-4404-A655-90D071BF69D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Line 432">
            <a:extLst>
              <a:ext uri="{FF2B5EF4-FFF2-40B4-BE49-F238E27FC236}">
                <a16:creationId xmlns:a16="http://schemas.microsoft.com/office/drawing/2014/main" xmlns="" id="{4EED3656-69CA-426B-9C8A-E148D163534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0" name="Group 433">
          <a:extLst>
            <a:ext uri="{FF2B5EF4-FFF2-40B4-BE49-F238E27FC236}">
              <a16:creationId xmlns:a16="http://schemas.microsoft.com/office/drawing/2014/main" xmlns="" id="{C65388F9-245E-403A-95FF-35107F35183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1" name="Line 434">
            <a:extLst>
              <a:ext uri="{FF2B5EF4-FFF2-40B4-BE49-F238E27FC236}">
                <a16:creationId xmlns:a16="http://schemas.microsoft.com/office/drawing/2014/main" xmlns="" id="{2A8BD5E7-23E5-40AF-A6A7-5DA282D426E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" name="Line 435">
            <a:extLst>
              <a:ext uri="{FF2B5EF4-FFF2-40B4-BE49-F238E27FC236}">
                <a16:creationId xmlns:a16="http://schemas.microsoft.com/office/drawing/2014/main" xmlns="" id="{7E710825-F4DC-400A-A1EF-4558FD0774C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Line 436">
            <a:extLst>
              <a:ext uri="{FF2B5EF4-FFF2-40B4-BE49-F238E27FC236}">
                <a16:creationId xmlns:a16="http://schemas.microsoft.com/office/drawing/2014/main" xmlns="" id="{28447447-325C-41F1-984B-1A6EAC169E7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4" name="Group 437">
          <a:extLst>
            <a:ext uri="{FF2B5EF4-FFF2-40B4-BE49-F238E27FC236}">
              <a16:creationId xmlns:a16="http://schemas.microsoft.com/office/drawing/2014/main" xmlns="" id="{4D2C5BA8-822A-4FD0-8484-68EE433B297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5" name="Line 438">
            <a:extLst>
              <a:ext uri="{FF2B5EF4-FFF2-40B4-BE49-F238E27FC236}">
                <a16:creationId xmlns:a16="http://schemas.microsoft.com/office/drawing/2014/main" xmlns="" id="{60546329-888D-4153-848C-2706F2A6ECD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" name="Line 439">
            <a:extLst>
              <a:ext uri="{FF2B5EF4-FFF2-40B4-BE49-F238E27FC236}">
                <a16:creationId xmlns:a16="http://schemas.microsoft.com/office/drawing/2014/main" xmlns="" id="{0E3F6F2D-6FC2-430E-8495-E0FDB9414A6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" name="Line 440">
            <a:extLst>
              <a:ext uri="{FF2B5EF4-FFF2-40B4-BE49-F238E27FC236}">
                <a16:creationId xmlns:a16="http://schemas.microsoft.com/office/drawing/2014/main" xmlns="" id="{B719CA18-912B-4E7F-A8DA-6E98CF378F0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8" name="Group 441">
          <a:extLst>
            <a:ext uri="{FF2B5EF4-FFF2-40B4-BE49-F238E27FC236}">
              <a16:creationId xmlns:a16="http://schemas.microsoft.com/office/drawing/2014/main" xmlns="" id="{B299E0F4-C9E2-4A26-A4F9-07C0D04AABF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9" name="Line 442">
            <a:extLst>
              <a:ext uri="{FF2B5EF4-FFF2-40B4-BE49-F238E27FC236}">
                <a16:creationId xmlns:a16="http://schemas.microsoft.com/office/drawing/2014/main" xmlns="" id="{AB88A1D5-DC32-45A8-A32F-A0EF3BE00D3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" name="Line 443">
            <a:extLst>
              <a:ext uri="{FF2B5EF4-FFF2-40B4-BE49-F238E27FC236}">
                <a16:creationId xmlns:a16="http://schemas.microsoft.com/office/drawing/2014/main" xmlns="" id="{B3ECAC25-DDB4-4C73-9445-90453B969C8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Line 444">
            <a:extLst>
              <a:ext uri="{FF2B5EF4-FFF2-40B4-BE49-F238E27FC236}">
                <a16:creationId xmlns:a16="http://schemas.microsoft.com/office/drawing/2014/main" xmlns="" id="{E12B6053-649D-4007-9C4C-AC31867ACD3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2" name="Group 445">
          <a:extLst>
            <a:ext uri="{FF2B5EF4-FFF2-40B4-BE49-F238E27FC236}">
              <a16:creationId xmlns:a16="http://schemas.microsoft.com/office/drawing/2014/main" xmlns="" id="{BCB75499-23A0-41B2-8957-5D300D34D17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3" name="Line 446">
            <a:extLst>
              <a:ext uri="{FF2B5EF4-FFF2-40B4-BE49-F238E27FC236}">
                <a16:creationId xmlns:a16="http://schemas.microsoft.com/office/drawing/2014/main" xmlns="" id="{1C3A0D7F-204D-494F-BF35-C24E4859F58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Line 447">
            <a:extLst>
              <a:ext uri="{FF2B5EF4-FFF2-40B4-BE49-F238E27FC236}">
                <a16:creationId xmlns:a16="http://schemas.microsoft.com/office/drawing/2014/main" xmlns="" id="{63C7E097-548E-4338-B4A1-55D8F0FB88F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" name="Line 448">
            <a:extLst>
              <a:ext uri="{FF2B5EF4-FFF2-40B4-BE49-F238E27FC236}">
                <a16:creationId xmlns:a16="http://schemas.microsoft.com/office/drawing/2014/main" xmlns="" id="{31C8851B-DFE9-4A38-A1E5-28614F755C8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6" name="Group 449">
          <a:extLst>
            <a:ext uri="{FF2B5EF4-FFF2-40B4-BE49-F238E27FC236}">
              <a16:creationId xmlns:a16="http://schemas.microsoft.com/office/drawing/2014/main" xmlns="" id="{C9FC42B5-52E7-43F4-9525-1C0600E1279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7" name="Line 450">
            <a:extLst>
              <a:ext uri="{FF2B5EF4-FFF2-40B4-BE49-F238E27FC236}">
                <a16:creationId xmlns:a16="http://schemas.microsoft.com/office/drawing/2014/main" xmlns="" id="{9A87FEC9-D19E-47F8-868F-B54C79BE563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" name="Line 451">
            <a:extLst>
              <a:ext uri="{FF2B5EF4-FFF2-40B4-BE49-F238E27FC236}">
                <a16:creationId xmlns:a16="http://schemas.microsoft.com/office/drawing/2014/main" xmlns="" id="{E56C7CFB-FABD-47BD-B34E-C46DCF11D9C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" name="Line 452">
            <a:extLst>
              <a:ext uri="{FF2B5EF4-FFF2-40B4-BE49-F238E27FC236}">
                <a16:creationId xmlns:a16="http://schemas.microsoft.com/office/drawing/2014/main" xmlns="" id="{CBBBD567-8094-409E-9647-AC337528226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0" name="Group 453">
          <a:extLst>
            <a:ext uri="{FF2B5EF4-FFF2-40B4-BE49-F238E27FC236}">
              <a16:creationId xmlns:a16="http://schemas.microsoft.com/office/drawing/2014/main" xmlns="" id="{D48C7A77-4847-42C9-8192-43A7AE02FDA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1" name="Line 454">
            <a:extLst>
              <a:ext uri="{FF2B5EF4-FFF2-40B4-BE49-F238E27FC236}">
                <a16:creationId xmlns:a16="http://schemas.microsoft.com/office/drawing/2014/main" xmlns="" id="{1940F358-A844-4E83-AED7-B25F28497B1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" name="Line 455">
            <a:extLst>
              <a:ext uri="{FF2B5EF4-FFF2-40B4-BE49-F238E27FC236}">
                <a16:creationId xmlns:a16="http://schemas.microsoft.com/office/drawing/2014/main" xmlns="" id="{A7C04DD7-5C30-418C-8EC3-569935C5045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" name="Line 456">
            <a:extLst>
              <a:ext uri="{FF2B5EF4-FFF2-40B4-BE49-F238E27FC236}">
                <a16:creationId xmlns:a16="http://schemas.microsoft.com/office/drawing/2014/main" xmlns="" id="{DC818F25-9BB7-4FC3-83CF-D0F184C5ED4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4" name="Group 457">
          <a:extLst>
            <a:ext uri="{FF2B5EF4-FFF2-40B4-BE49-F238E27FC236}">
              <a16:creationId xmlns:a16="http://schemas.microsoft.com/office/drawing/2014/main" xmlns="" id="{BE1A0C04-0670-4DA0-A6E9-9DC2F74C1AD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5" name="Line 458">
            <a:extLst>
              <a:ext uri="{FF2B5EF4-FFF2-40B4-BE49-F238E27FC236}">
                <a16:creationId xmlns:a16="http://schemas.microsoft.com/office/drawing/2014/main" xmlns="" id="{1D90DC77-8406-4FF8-A0B1-DF83D29965C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" name="Line 459">
            <a:extLst>
              <a:ext uri="{FF2B5EF4-FFF2-40B4-BE49-F238E27FC236}">
                <a16:creationId xmlns:a16="http://schemas.microsoft.com/office/drawing/2014/main" xmlns="" id="{D0EF9511-BDF0-4C96-98A8-C8312EAB8AA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" name="Line 460">
            <a:extLst>
              <a:ext uri="{FF2B5EF4-FFF2-40B4-BE49-F238E27FC236}">
                <a16:creationId xmlns:a16="http://schemas.microsoft.com/office/drawing/2014/main" xmlns="" id="{3BB42254-177D-4005-BE53-A6324CFBC37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8" name="Group 461">
          <a:extLst>
            <a:ext uri="{FF2B5EF4-FFF2-40B4-BE49-F238E27FC236}">
              <a16:creationId xmlns:a16="http://schemas.microsoft.com/office/drawing/2014/main" xmlns="" id="{F22AC55F-6BF1-4F63-B7BD-FAC6F617922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9" name="Line 462">
            <a:extLst>
              <a:ext uri="{FF2B5EF4-FFF2-40B4-BE49-F238E27FC236}">
                <a16:creationId xmlns:a16="http://schemas.microsoft.com/office/drawing/2014/main" xmlns="" id="{CB6B360F-9AC1-4B84-B156-B8BD685ED8C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" name="Line 463">
            <a:extLst>
              <a:ext uri="{FF2B5EF4-FFF2-40B4-BE49-F238E27FC236}">
                <a16:creationId xmlns:a16="http://schemas.microsoft.com/office/drawing/2014/main" xmlns="" id="{2F1E0D04-4AA5-4A5B-A352-7E2CC2505A4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" name="Line 464">
            <a:extLst>
              <a:ext uri="{FF2B5EF4-FFF2-40B4-BE49-F238E27FC236}">
                <a16:creationId xmlns:a16="http://schemas.microsoft.com/office/drawing/2014/main" xmlns="" id="{6AE8CE29-148A-4C7D-BD55-D9CD39A0607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2" name="Group 465">
          <a:extLst>
            <a:ext uri="{FF2B5EF4-FFF2-40B4-BE49-F238E27FC236}">
              <a16:creationId xmlns:a16="http://schemas.microsoft.com/office/drawing/2014/main" xmlns="" id="{B5FC0320-4573-48DF-8B0D-BDFA1E476B7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3" name="Line 466">
            <a:extLst>
              <a:ext uri="{FF2B5EF4-FFF2-40B4-BE49-F238E27FC236}">
                <a16:creationId xmlns:a16="http://schemas.microsoft.com/office/drawing/2014/main" xmlns="" id="{2CCD79C8-5837-4789-BB26-B67CD883615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" name="Line 467">
            <a:extLst>
              <a:ext uri="{FF2B5EF4-FFF2-40B4-BE49-F238E27FC236}">
                <a16:creationId xmlns:a16="http://schemas.microsoft.com/office/drawing/2014/main" xmlns="" id="{2A0BFC5A-CD42-4765-9101-05610C82E27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" name="Line 468">
            <a:extLst>
              <a:ext uri="{FF2B5EF4-FFF2-40B4-BE49-F238E27FC236}">
                <a16:creationId xmlns:a16="http://schemas.microsoft.com/office/drawing/2014/main" xmlns="" id="{9833D4AD-55E1-4928-AB7E-369A0F27A63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6" name="Group 469">
          <a:extLst>
            <a:ext uri="{FF2B5EF4-FFF2-40B4-BE49-F238E27FC236}">
              <a16:creationId xmlns:a16="http://schemas.microsoft.com/office/drawing/2014/main" xmlns="" id="{E11E560A-3F68-416E-BB82-65A4BB0B0B7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7" name="Line 470">
            <a:extLst>
              <a:ext uri="{FF2B5EF4-FFF2-40B4-BE49-F238E27FC236}">
                <a16:creationId xmlns:a16="http://schemas.microsoft.com/office/drawing/2014/main" xmlns="" id="{EEC4A224-77A1-402C-B762-C04A743FEE8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" name="Line 471">
            <a:extLst>
              <a:ext uri="{FF2B5EF4-FFF2-40B4-BE49-F238E27FC236}">
                <a16:creationId xmlns:a16="http://schemas.microsoft.com/office/drawing/2014/main" xmlns="" id="{73FC9C30-DB40-429D-96A1-7438E63A6F6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" name="Line 472">
            <a:extLst>
              <a:ext uri="{FF2B5EF4-FFF2-40B4-BE49-F238E27FC236}">
                <a16:creationId xmlns:a16="http://schemas.microsoft.com/office/drawing/2014/main" xmlns="" id="{01958B60-75EF-4E1F-BF16-5A3C618D53F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0" name="Group 473">
          <a:extLst>
            <a:ext uri="{FF2B5EF4-FFF2-40B4-BE49-F238E27FC236}">
              <a16:creationId xmlns:a16="http://schemas.microsoft.com/office/drawing/2014/main" xmlns="" id="{4BA03188-E167-4570-9068-740CB121F44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1" name="Line 474">
            <a:extLst>
              <a:ext uri="{FF2B5EF4-FFF2-40B4-BE49-F238E27FC236}">
                <a16:creationId xmlns:a16="http://schemas.microsoft.com/office/drawing/2014/main" xmlns="" id="{90DC3C3E-561F-41A6-894F-EC72EE597FA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" name="Line 475">
            <a:extLst>
              <a:ext uri="{FF2B5EF4-FFF2-40B4-BE49-F238E27FC236}">
                <a16:creationId xmlns:a16="http://schemas.microsoft.com/office/drawing/2014/main" xmlns="" id="{2207A0AC-DFD8-4C67-A74D-11921CA539E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" name="Line 476">
            <a:extLst>
              <a:ext uri="{FF2B5EF4-FFF2-40B4-BE49-F238E27FC236}">
                <a16:creationId xmlns:a16="http://schemas.microsoft.com/office/drawing/2014/main" xmlns="" id="{F00C67AE-5340-44AE-AC62-1A77D054A07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4" name="Group 477">
          <a:extLst>
            <a:ext uri="{FF2B5EF4-FFF2-40B4-BE49-F238E27FC236}">
              <a16:creationId xmlns:a16="http://schemas.microsoft.com/office/drawing/2014/main" xmlns="" id="{577664AD-1DEA-4F5A-A2C6-11FB63EA051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5" name="Line 478">
            <a:extLst>
              <a:ext uri="{FF2B5EF4-FFF2-40B4-BE49-F238E27FC236}">
                <a16:creationId xmlns:a16="http://schemas.microsoft.com/office/drawing/2014/main" xmlns="" id="{24423CE8-2542-4CB0-9FD8-F3ADC22776A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" name="Line 479">
            <a:extLst>
              <a:ext uri="{FF2B5EF4-FFF2-40B4-BE49-F238E27FC236}">
                <a16:creationId xmlns:a16="http://schemas.microsoft.com/office/drawing/2014/main" xmlns="" id="{CB1DE01E-4F61-486C-AE9B-8409D276065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" name="Line 480">
            <a:extLst>
              <a:ext uri="{FF2B5EF4-FFF2-40B4-BE49-F238E27FC236}">
                <a16:creationId xmlns:a16="http://schemas.microsoft.com/office/drawing/2014/main" xmlns="" id="{0B7777CC-F69F-40BB-AF90-6EDC08C3707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8" name="Group 481">
          <a:extLst>
            <a:ext uri="{FF2B5EF4-FFF2-40B4-BE49-F238E27FC236}">
              <a16:creationId xmlns:a16="http://schemas.microsoft.com/office/drawing/2014/main" xmlns="" id="{487106F1-70F1-4566-9D0E-5E5226A997B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9" name="Line 482">
            <a:extLst>
              <a:ext uri="{FF2B5EF4-FFF2-40B4-BE49-F238E27FC236}">
                <a16:creationId xmlns:a16="http://schemas.microsoft.com/office/drawing/2014/main" xmlns="" id="{942D4E6F-5689-4118-8AB6-D607BC4EAB6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" name="Line 483">
            <a:extLst>
              <a:ext uri="{FF2B5EF4-FFF2-40B4-BE49-F238E27FC236}">
                <a16:creationId xmlns:a16="http://schemas.microsoft.com/office/drawing/2014/main" xmlns="" id="{F3B04BD8-863F-4597-815A-E9411FC88F7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" name="Line 484">
            <a:extLst>
              <a:ext uri="{FF2B5EF4-FFF2-40B4-BE49-F238E27FC236}">
                <a16:creationId xmlns:a16="http://schemas.microsoft.com/office/drawing/2014/main" xmlns="" id="{0C94519A-5C99-4964-AC56-D1A0B497EF8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2" name="Group 485">
          <a:extLst>
            <a:ext uri="{FF2B5EF4-FFF2-40B4-BE49-F238E27FC236}">
              <a16:creationId xmlns:a16="http://schemas.microsoft.com/office/drawing/2014/main" xmlns="" id="{9D3DD58C-0535-4465-853F-AB4476F3365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3" name="Line 486">
            <a:extLst>
              <a:ext uri="{FF2B5EF4-FFF2-40B4-BE49-F238E27FC236}">
                <a16:creationId xmlns:a16="http://schemas.microsoft.com/office/drawing/2014/main" xmlns="" id="{A2A2A584-8CE3-4011-BA0E-4DDB9E94A11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" name="Line 487">
            <a:extLst>
              <a:ext uri="{FF2B5EF4-FFF2-40B4-BE49-F238E27FC236}">
                <a16:creationId xmlns:a16="http://schemas.microsoft.com/office/drawing/2014/main" xmlns="" id="{7A6F4341-EE85-42BA-ACAE-99CA2B36637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" name="Line 488">
            <a:extLst>
              <a:ext uri="{FF2B5EF4-FFF2-40B4-BE49-F238E27FC236}">
                <a16:creationId xmlns:a16="http://schemas.microsoft.com/office/drawing/2014/main" xmlns="" id="{3889E659-DD62-4821-B186-A176BBAACF8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6" name="Group 489">
          <a:extLst>
            <a:ext uri="{FF2B5EF4-FFF2-40B4-BE49-F238E27FC236}">
              <a16:creationId xmlns:a16="http://schemas.microsoft.com/office/drawing/2014/main" xmlns="" id="{0F5166CC-E910-4CAA-BDED-5F09FCC8FD2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7" name="Line 490">
            <a:extLst>
              <a:ext uri="{FF2B5EF4-FFF2-40B4-BE49-F238E27FC236}">
                <a16:creationId xmlns:a16="http://schemas.microsoft.com/office/drawing/2014/main" xmlns="" id="{BBE0D333-0634-4286-A06E-971856420E6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" name="Line 491">
            <a:extLst>
              <a:ext uri="{FF2B5EF4-FFF2-40B4-BE49-F238E27FC236}">
                <a16:creationId xmlns:a16="http://schemas.microsoft.com/office/drawing/2014/main" xmlns="" id="{B34D21C4-88E2-4B5F-8F8E-8B4CE535A96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" name="Line 492">
            <a:extLst>
              <a:ext uri="{FF2B5EF4-FFF2-40B4-BE49-F238E27FC236}">
                <a16:creationId xmlns:a16="http://schemas.microsoft.com/office/drawing/2014/main" xmlns="" id="{D01D47C4-9E2F-4EC5-8682-A7B11F40B0E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0" name="Group 493">
          <a:extLst>
            <a:ext uri="{FF2B5EF4-FFF2-40B4-BE49-F238E27FC236}">
              <a16:creationId xmlns:a16="http://schemas.microsoft.com/office/drawing/2014/main" xmlns="" id="{497ED141-5FDA-413E-B0AB-ADAD6D3728B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1" name="Line 494">
            <a:extLst>
              <a:ext uri="{FF2B5EF4-FFF2-40B4-BE49-F238E27FC236}">
                <a16:creationId xmlns:a16="http://schemas.microsoft.com/office/drawing/2014/main" xmlns="" id="{F3D8F6CE-4A4E-4DD2-B06D-A29F1242FE5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" name="Line 495">
            <a:extLst>
              <a:ext uri="{FF2B5EF4-FFF2-40B4-BE49-F238E27FC236}">
                <a16:creationId xmlns:a16="http://schemas.microsoft.com/office/drawing/2014/main" xmlns="" id="{A648D5FA-15CD-4F91-B5D9-A4086A22FFD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" name="Line 496">
            <a:extLst>
              <a:ext uri="{FF2B5EF4-FFF2-40B4-BE49-F238E27FC236}">
                <a16:creationId xmlns:a16="http://schemas.microsoft.com/office/drawing/2014/main" xmlns="" id="{93512554-662E-460A-A651-88675D0FDDD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4" name="Group 497">
          <a:extLst>
            <a:ext uri="{FF2B5EF4-FFF2-40B4-BE49-F238E27FC236}">
              <a16:creationId xmlns:a16="http://schemas.microsoft.com/office/drawing/2014/main" xmlns="" id="{E406EDEE-AE38-4E43-937A-E18305AA3FA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5" name="Line 498">
            <a:extLst>
              <a:ext uri="{FF2B5EF4-FFF2-40B4-BE49-F238E27FC236}">
                <a16:creationId xmlns:a16="http://schemas.microsoft.com/office/drawing/2014/main" xmlns="" id="{D999B187-D033-413B-8AB2-76DFFBE8DDD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" name="Line 499">
            <a:extLst>
              <a:ext uri="{FF2B5EF4-FFF2-40B4-BE49-F238E27FC236}">
                <a16:creationId xmlns:a16="http://schemas.microsoft.com/office/drawing/2014/main" xmlns="" id="{EDCEABC8-4255-4898-AC76-4E58E79972F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" name="Line 500">
            <a:extLst>
              <a:ext uri="{FF2B5EF4-FFF2-40B4-BE49-F238E27FC236}">
                <a16:creationId xmlns:a16="http://schemas.microsoft.com/office/drawing/2014/main" xmlns="" id="{E5FC215A-C97E-4E06-87FA-3BC0C3D631C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8" name="Group 501">
          <a:extLst>
            <a:ext uri="{FF2B5EF4-FFF2-40B4-BE49-F238E27FC236}">
              <a16:creationId xmlns:a16="http://schemas.microsoft.com/office/drawing/2014/main" xmlns="" id="{2DE3FB41-5093-4FA4-A6D5-4C32C2EFBFF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9" name="Line 502">
            <a:extLst>
              <a:ext uri="{FF2B5EF4-FFF2-40B4-BE49-F238E27FC236}">
                <a16:creationId xmlns:a16="http://schemas.microsoft.com/office/drawing/2014/main" xmlns="" id="{7CE61A68-AB4D-4528-894B-61666DBA659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" name="Line 503">
            <a:extLst>
              <a:ext uri="{FF2B5EF4-FFF2-40B4-BE49-F238E27FC236}">
                <a16:creationId xmlns:a16="http://schemas.microsoft.com/office/drawing/2014/main" xmlns="" id="{574955A8-4FF4-4FE6-8E79-C0CF15F9B85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" name="Line 504">
            <a:extLst>
              <a:ext uri="{FF2B5EF4-FFF2-40B4-BE49-F238E27FC236}">
                <a16:creationId xmlns:a16="http://schemas.microsoft.com/office/drawing/2014/main" xmlns="" id="{E71AC1A3-9187-461B-8F7A-658EC843A14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2" name="Group 505">
          <a:extLst>
            <a:ext uri="{FF2B5EF4-FFF2-40B4-BE49-F238E27FC236}">
              <a16:creationId xmlns:a16="http://schemas.microsoft.com/office/drawing/2014/main" xmlns="" id="{FB97E724-954F-4DCA-8082-0D927627D33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3" name="Line 506">
            <a:extLst>
              <a:ext uri="{FF2B5EF4-FFF2-40B4-BE49-F238E27FC236}">
                <a16:creationId xmlns:a16="http://schemas.microsoft.com/office/drawing/2014/main" xmlns="" id="{94E01906-EA4C-4A51-9116-870D8FCFBDC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" name="Line 507">
            <a:extLst>
              <a:ext uri="{FF2B5EF4-FFF2-40B4-BE49-F238E27FC236}">
                <a16:creationId xmlns:a16="http://schemas.microsoft.com/office/drawing/2014/main" xmlns="" id="{AF493815-46B7-41CB-AFF9-66A4183D203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" name="Line 508">
            <a:extLst>
              <a:ext uri="{FF2B5EF4-FFF2-40B4-BE49-F238E27FC236}">
                <a16:creationId xmlns:a16="http://schemas.microsoft.com/office/drawing/2014/main" xmlns="" id="{F43BEE2A-77E8-4EDD-BC14-D14257E4DCB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6" name="Group 509">
          <a:extLst>
            <a:ext uri="{FF2B5EF4-FFF2-40B4-BE49-F238E27FC236}">
              <a16:creationId xmlns:a16="http://schemas.microsoft.com/office/drawing/2014/main" xmlns="" id="{51AA2ED8-3D93-421D-861C-E5EB32E752C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7" name="Line 510">
            <a:extLst>
              <a:ext uri="{FF2B5EF4-FFF2-40B4-BE49-F238E27FC236}">
                <a16:creationId xmlns:a16="http://schemas.microsoft.com/office/drawing/2014/main" xmlns="" id="{EE136EDC-652B-40B0-8AB6-5CEE3AEB3A1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" name="Line 511">
            <a:extLst>
              <a:ext uri="{FF2B5EF4-FFF2-40B4-BE49-F238E27FC236}">
                <a16:creationId xmlns:a16="http://schemas.microsoft.com/office/drawing/2014/main" xmlns="" id="{9F8B6635-9940-404B-A1ED-C2D920B796C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" name="Line 512">
            <a:extLst>
              <a:ext uri="{FF2B5EF4-FFF2-40B4-BE49-F238E27FC236}">
                <a16:creationId xmlns:a16="http://schemas.microsoft.com/office/drawing/2014/main" xmlns="" id="{1172FD3E-1DB3-44C8-ABC3-1E9A9161C31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0" name="Group 513">
          <a:extLst>
            <a:ext uri="{FF2B5EF4-FFF2-40B4-BE49-F238E27FC236}">
              <a16:creationId xmlns:a16="http://schemas.microsoft.com/office/drawing/2014/main" xmlns="" id="{C6238D2A-631D-4807-8929-2547E9ABCC5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1" name="Line 514">
            <a:extLst>
              <a:ext uri="{FF2B5EF4-FFF2-40B4-BE49-F238E27FC236}">
                <a16:creationId xmlns:a16="http://schemas.microsoft.com/office/drawing/2014/main" xmlns="" id="{E508F724-1733-489E-9ADD-B25A08DD399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" name="Line 515">
            <a:extLst>
              <a:ext uri="{FF2B5EF4-FFF2-40B4-BE49-F238E27FC236}">
                <a16:creationId xmlns:a16="http://schemas.microsoft.com/office/drawing/2014/main" xmlns="" id="{57C8740C-ACF3-4D88-B11B-2B57EBC37E5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" name="Line 516">
            <a:extLst>
              <a:ext uri="{FF2B5EF4-FFF2-40B4-BE49-F238E27FC236}">
                <a16:creationId xmlns:a16="http://schemas.microsoft.com/office/drawing/2014/main" xmlns="" id="{5854FA09-7FF9-4979-B944-0537768CE23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4" name="Group 517">
          <a:extLst>
            <a:ext uri="{FF2B5EF4-FFF2-40B4-BE49-F238E27FC236}">
              <a16:creationId xmlns:a16="http://schemas.microsoft.com/office/drawing/2014/main" xmlns="" id="{9B58F50F-3007-420F-B63D-4F8EC1F9CF9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5" name="Line 518">
            <a:extLst>
              <a:ext uri="{FF2B5EF4-FFF2-40B4-BE49-F238E27FC236}">
                <a16:creationId xmlns:a16="http://schemas.microsoft.com/office/drawing/2014/main" xmlns="" id="{0A9BC70A-6532-4493-A971-389BF007A26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" name="Line 519">
            <a:extLst>
              <a:ext uri="{FF2B5EF4-FFF2-40B4-BE49-F238E27FC236}">
                <a16:creationId xmlns:a16="http://schemas.microsoft.com/office/drawing/2014/main" xmlns="" id="{7ADE724C-03D9-48E1-868C-F879511852B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" name="Line 520">
            <a:extLst>
              <a:ext uri="{FF2B5EF4-FFF2-40B4-BE49-F238E27FC236}">
                <a16:creationId xmlns:a16="http://schemas.microsoft.com/office/drawing/2014/main" xmlns="" id="{1D46A045-3892-4286-A0B7-6CF0DABC987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8" name="Group 521">
          <a:extLst>
            <a:ext uri="{FF2B5EF4-FFF2-40B4-BE49-F238E27FC236}">
              <a16:creationId xmlns:a16="http://schemas.microsoft.com/office/drawing/2014/main" xmlns="" id="{B48A1335-BF3D-44ED-BA8E-23E4EA91675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9" name="Line 522">
            <a:extLst>
              <a:ext uri="{FF2B5EF4-FFF2-40B4-BE49-F238E27FC236}">
                <a16:creationId xmlns:a16="http://schemas.microsoft.com/office/drawing/2014/main" xmlns="" id="{DFD179A6-8D74-4996-B113-271307A2FFC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" name="Line 523">
            <a:extLst>
              <a:ext uri="{FF2B5EF4-FFF2-40B4-BE49-F238E27FC236}">
                <a16:creationId xmlns:a16="http://schemas.microsoft.com/office/drawing/2014/main" xmlns="" id="{91592823-A643-4980-8529-08716A53DD5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" name="Line 524">
            <a:extLst>
              <a:ext uri="{FF2B5EF4-FFF2-40B4-BE49-F238E27FC236}">
                <a16:creationId xmlns:a16="http://schemas.microsoft.com/office/drawing/2014/main" xmlns="" id="{15FD79C3-C707-4331-A415-828CB3C0316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2" name="Group 525">
          <a:extLst>
            <a:ext uri="{FF2B5EF4-FFF2-40B4-BE49-F238E27FC236}">
              <a16:creationId xmlns:a16="http://schemas.microsoft.com/office/drawing/2014/main" xmlns="" id="{70AF4AC9-BD3D-41CC-948F-8A883C881C2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43" name="Line 526">
            <a:extLst>
              <a:ext uri="{FF2B5EF4-FFF2-40B4-BE49-F238E27FC236}">
                <a16:creationId xmlns:a16="http://schemas.microsoft.com/office/drawing/2014/main" xmlns="" id="{3B4E5079-6699-4A2A-B7F9-4C363C75A53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" name="Line 527">
            <a:extLst>
              <a:ext uri="{FF2B5EF4-FFF2-40B4-BE49-F238E27FC236}">
                <a16:creationId xmlns:a16="http://schemas.microsoft.com/office/drawing/2014/main" xmlns="" id="{0D0B066F-9158-440E-AFC1-94D0C5861C7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" name="Line 528">
            <a:extLst>
              <a:ext uri="{FF2B5EF4-FFF2-40B4-BE49-F238E27FC236}">
                <a16:creationId xmlns:a16="http://schemas.microsoft.com/office/drawing/2014/main" xmlns="" id="{EB88CBE5-3A6D-4CF0-B53E-6EF2BA69EF2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6" name="Group 529">
          <a:extLst>
            <a:ext uri="{FF2B5EF4-FFF2-40B4-BE49-F238E27FC236}">
              <a16:creationId xmlns:a16="http://schemas.microsoft.com/office/drawing/2014/main" xmlns="" id="{5D45573A-9B98-4BF5-B571-4E1F8C940D5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47" name="Line 530">
            <a:extLst>
              <a:ext uri="{FF2B5EF4-FFF2-40B4-BE49-F238E27FC236}">
                <a16:creationId xmlns:a16="http://schemas.microsoft.com/office/drawing/2014/main" xmlns="" id="{6F8BE5B7-28B8-45B8-AD8C-D0171AF6973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" name="Line 531">
            <a:extLst>
              <a:ext uri="{FF2B5EF4-FFF2-40B4-BE49-F238E27FC236}">
                <a16:creationId xmlns:a16="http://schemas.microsoft.com/office/drawing/2014/main" xmlns="" id="{9425AD9A-9B23-4F59-BBB6-AC495820544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" name="Line 532">
            <a:extLst>
              <a:ext uri="{FF2B5EF4-FFF2-40B4-BE49-F238E27FC236}">
                <a16:creationId xmlns:a16="http://schemas.microsoft.com/office/drawing/2014/main" xmlns="" id="{A9BA61A5-06D2-47D4-9089-0B0F79361AB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50" name="Group 533">
          <a:extLst>
            <a:ext uri="{FF2B5EF4-FFF2-40B4-BE49-F238E27FC236}">
              <a16:creationId xmlns:a16="http://schemas.microsoft.com/office/drawing/2014/main" xmlns="" id="{E68A5A13-F539-44EC-9535-F6CE4D85D7A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51" name="Line 534">
            <a:extLst>
              <a:ext uri="{FF2B5EF4-FFF2-40B4-BE49-F238E27FC236}">
                <a16:creationId xmlns:a16="http://schemas.microsoft.com/office/drawing/2014/main" xmlns="" id="{955015BF-503D-414E-8311-FD49A7FF538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" name="Line 535">
            <a:extLst>
              <a:ext uri="{FF2B5EF4-FFF2-40B4-BE49-F238E27FC236}">
                <a16:creationId xmlns:a16="http://schemas.microsoft.com/office/drawing/2014/main" xmlns="" id="{B08B7E8E-C922-4DAF-86ED-C30DADCFF86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" name="Line 536">
            <a:extLst>
              <a:ext uri="{FF2B5EF4-FFF2-40B4-BE49-F238E27FC236}">
                <a16:creationId xmlns:a16="http://schemas.microsoft.com/office/drawing/2014/main" xmlns="" id="{54054C56-BC33-482E-8815-D1A13484C11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54" name="Group 537">
          <a:extLst>
            <a:ext uri="{FF2B5EF4-FFF2-40B4-BE49-F238E27FC236}">
              <a16:creationId xmlns:a16="http://schemas.microsoft.com/office/drawing/2014/main" xmlns="" id="{AACC2690-857E-4CBE-A699-8F69C56AA18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55" name="Line 538">
            <a:extLst>
              <a:ext uri="{FF2B5EF4-FFF2-40B4-BE49-F238E27FC236}">
                <a16:creationId xmlns:a16="http://schemas.microsoft.com/office/drawing/2014/main" xmlns="" id="{1A616BE3-12D3-4ACD-B0DE-094A4695DBF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" name="Line 539">
            <a:extLst>
              <a:ext uri="{FF2B5EF4-FFF2-40B4-BE49-F238E27FC236}">
                <a16:creationId xmlns:a16="http://schemas.microsoft.com/office/drawing/2014/main" xmlns="" id="{E162A231-B260-4A4D-9387-A016518E0CB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" name="Line 540">
            <a:extLst>
              <a:ext uri="{FF2B5EF4-FFF2-40B4-BE49-F238E27FC236}">
                <a16:creationId xmlns:a16="http://schemas.microsoft.com/office/drawing/2014/main" xmlns="" id="{E9FD6759-66C8-4E60-B1A1-790835F08D5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58" name="Group 541">
          <a:extLst>
            <a:ext uri="{FF2B5EF4-FFF2-40B4-BE49-F238E27FC236}">
              <a16:creationId xmlns:a16="http://schemas.microsoft.com/office/drawing/2014/main" xmlns="" id="{8DC52A60-AC84-4E01-8A35-46229B030BA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59" name="Line 542">
            <a:extLst>
              <a:ext uri="{FF2B5EF4-FFF2-40B4-BE49-F238E27FC236}">
                <a16:creationId xmlns:a16="http://schemas.microsoft.com/office/drawing/2014/main" xmlns="" id="{46269F18-240F-4357-9A73-7BE49555875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" name="Line 543">
            <a:extLst>
              <a:ext uri="{FF2B5EF4-FFF2-40B4-BE49-F238E27FC236}">
                <a16:creationId xmlns:a16="http://schemas.microsoft.com/office/drawing/2014/main" xmlns="" id="{B1789A0C-084C-47D9-BB7C-8254E575C46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" name="Line 544">
            <a:extLst>
              <a:ext uri="{FF2B5EF4-FFF2-40B4-BE49-F238E27FC236}">
                <a16:creationId xmlns:a16="http://schemas.microsoft.com/office/drawing/2014/main" xmlns="" id="{62716F3B-297F-4CF6-A359-3969D7D937F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62" name="Group 545">
          <a:extLst>
            <a:ext uri="{FF2B5EF4-FFF2-40B4-BE49-F238E27FC236}">
              <a16:creationId xmlns:a16="http://schemas.microsoft.com/office/drawing/2014/main" xmlns="" id="{ECD20449-14E2-4266-A1A9-49AA9FA4DE0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63" name="Line 546">
            <a:extLst>
              <a:ext uri="{FF2B5EF4-FFF2-40B4-BE49-F238E27FC236}">
                <a16:creationId xmlns:a16="http://schemas.microsoft.com/office/drawing/2014/main" xmlns="" id="{BF099A1F-1F81-4C24-BB0B-A1782D52A09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" name="Line 547">
            <a:extLst>
              <a:ext uri="{FF2B5EF4-FFF2-40B4-BE49-F238E27FC236}">
                <a16:creationId xmlns:a16="http://schemas.microsoft.com/office/drawing/2014/main" xmlns="" id="{050C286C-1C4A-44C1-8F03-CACA641A178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" name="Line 548">
            <a:extLst>
              <a:ext uri="{FF2B5EF4-FFF2-40B4-BE49-F238E27FC236}">
                <a16:creationId xmlns:a16="http://schemas.microsoft.com/office/drawing/2014/main" xmlns="" id="{52A470B6-AA40-41A8-A9B7-71A098E362B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66" name="Group 549">
          <a:extLst>
            <a:ext uri="{FF2B5EF4-FFF2-40B4-BE49-F238E27FC236}">
              <a16:creationId xmlns:a16="http://schemas.microsoft.com/office/drawing/2014/main" xmlns="" id="{60C5409C-08B1-407A-8397-549E6268545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67" name="Line 550">
            <a:extLst>
              <a:ext uri="{FF2B5EF4-FFF2-40B4-BE49-F238E27FC236}">
                <a16:creationId xmlns:a16="http://schemas.microsoft.com/office/drawing/2014/main" xmlns="" id="{4B867BFB-C8BA-4D32-9C53-AAA56E38B30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" name="Line 551">
            <a:extLst>
              <a:ext uri="{FF2B5EF4-FFF2-40B4-BE49-F238E27FC236}">
                <a16:creationId xmlns:a16="http://schemas.microsoft.com/office/drawing/2014/main" xmlns="" id="{483946FC-6522-42AE-BC73-080FD08F783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" name="Line 552">
            <a:extLst>
              <a:ext uri="{FF2B5EF4-FFF2-40B4-BE49-F238E27FC236}">
                <a16:creationId xmlns:a16="http://schemas.microsoft.com/office/drawing/2014/main" xmlns="" id="{368638B1-B483-4CEB-80C7-0CB233AC953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70" name="Group 553">
          <a:extLst>
            <a:ext uri="{FF2B5EF4-FFF2-40B4-BE49-F238E27FC236}">
              <a16:creationId xmlns:a16="http://schemas.microsoft.com/office/drawing/2014/main" xmlns="" id="{76FAAE83-E252-4E7E-AFE7-99A46C56306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71" name="Line 554">
            <a:extLst>
              <a:ext uri="{FF2B5EF4-FFF2-40B4-BE49-F238E27FC236}">
                <a16:creationId xmlns:a16="http://schemas.microsoft.com/office/drawing/2014/main" xmlns="" id="{25B79E87-5CF7-4B95-8DE7-DE7B332F1D5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" name="Line 555">
            <a:extLst>
              <a:ext uri="{FF2B5EF4-FFF2-40B4-BE49-F238E27FC236}">
                <a16:creationId xmlns:a16="http://schemas.microsoft.com/office/drawing/2014/main" xmlns="" id="{E50CF864-6179-472B-916C-0D8177FA806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" name="Line 556">
            <a:extLst>
              <a:ext uri="{FF2B5EF4-FFF2-40B4-BE49-F238E27FC236}">
                <a16:creationId xmlns:a16="http://schemas.microsoft.com/office/drawing/2014/main" xmlns="" id="{80F81D00-9168-4DC5-BF5A-C48A87F8B69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74" name="Group 557">
          <a:extLst>
            <a:ext uri="{FF2B5EF4-FFF2-40B4-BE49-F238E27FC236}">
              <a16:creationId xmlns:a16="http://schemas.microsoft.com/office/drawing/2014/main" xmlns="" id="{6E33A43F-A3AD-4ED1-B22D-9CD4EE55C25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75" name="Line 558">
            <a:extLst>
              <a:ext uri="{FF2B5EF4-FFF2-40B4-BE49-F238E27FC236}">
                <a16:creationId xmlns:a16="http://schemas.microsoft.com/office/drawing/2014/main" xmlns="" id="{FB6195B1-C301-4FB6-A32A-8442BAF2992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" name="Line 559">
            <a:extLst>
              <a:ext uri="{FF2B5EF4-FFF2-40B4-BE49-F238E27FC236}">
                <a16:creationId xmlns:a16="http://schemas.microsoft.com/office/drawing/2014/main" xmlns="" id="{C71F8536-2AE7-4328-AB77-F3F63483824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" name="Line 560">
            <a:extLst>
              <a:ext uri="{FF2B5EF4-FFF2-40B4-BE49-F238E27FC236}">
                <a16:creationId xmlns:a16="http://schemas.microsoft.com/office/drawing/2014/main" xmlns="" id="{711AA1DE-6B7C-40AA-9029-7247645F90E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78" name="Group 561">
          <a:extLst>
            <a:ext uri="{FF2B5EF4-FFF2-40B4-BE49-F238E27FC236}">
              <a16:creationId xmlns:a16="http://schemas.microsoft.com/office/drawing/2014/main" xmlns="" id="{1588C0F7-B202-481E-87B7-1413AEA4DF4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79" name="Line 562">
            <a:extLst>
              <a:ext uri="{FF2B5EF4-FFF2-40B4-BE49-F238E27FC236}">
                <a16:creationId xmlns:a16="http://schemas.microsoft.com/office/drawing/2014/main" xmlns="" id="{91B0B4A0-3E0B-49D3-9F9C-15F9B485CBB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" name="Line 563">
            <a:extLst>
              <a:ext uri="{FF2B5EF4-FFF2-40B4-BE49-F238E27FC236}">
                <a16:creationId xmlns:a16="http://schemas.microsoft.com/office/drawing/2014/main" xmlns="" id="{7D5C11EE-27E4-4EBA-A5B0-908B4E612DB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" name="Line 564">
            <a:extLst>
              <a:ext uri="{FF2B5EF4-FFF2-40B4-BE49-F238E27FC236}">
                <a16:creationId xmlns:a16="http://schemas.microsoft.com/office/drawing/2014/main" xmlns="" id="{C02FA0A5-DDB5-4E41-A062-16746F0D97A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82" name="Group 565">
          <a:extLst>
            <a:ext uri="{FF2B5EF4-FFF2-40B4-BE49-F238E27FC236}">
              <a16:creationId xmlns:a16="http://schemas.microsoft.com/office/drawing/2014/main" xmlns="" id="{513CCBFF-9434-4253-BAB0-47488F8A82D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83" name="Line 566">
            <a:extLst>
              <a:ext uri="{FF2B5EF4-FFF2-40B4-BE49-F238E27FC236}">
                <a16:creationId xmlns:a16="http://schemas.microsoft.com/office/drawing/2014/main" xmlns="" id="{E69164AF-CE74-40C5-B584-CFE1051B6A7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" name="Line 567">
            <a:extLst>
              <a:ext uri="{FF2B5EF4-FFF2-40B4-BE49-F238E27FC236}">
                <a16:creationId xmlns:a16="http://schemas.microsoft.com/office/drawing/2014/main" xmlns="" id="{AA177A7F-9A9D-41FB-9A95-ED34210834B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" name="Line 568">
            <a:extLst>
              <a:ext uri="{FF2B5EF4-FFF2-40B4-BE49-F238E27FC236}">
                <a16:creationId xmlns:a16="http://schemas.microsoft.com/office/drawing/2014/main" xmlns="" id="{6C2F3A3B-FA13-4B18-AA8A-F7C4E1BC0DE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86" name="Group 569">
          <a:extLst>
            <a:ext uri="{FF2B5EF4-FFF2-40B4-BE49-F238E27FC236}">
              <a16:creationId xmlns:a16="http://schemas.microsoft.com/office/drawing/2014/main" xmlns="" id="{AC2FEFBC-FE3F-458E-8D12-9CF400D82B2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87" name="Line 570">
            <a:extLst>
              <a:ext uri="{FF2B5EF4-FFF2-40B4-BE49-F238E27FC236}">
                <a16:creationId xmlns:a16="http://schemas.microsoft.com/office/drawing/2014/main" xmlns="" id="{0CB9AD1E-29A6-4B4D-A00F-D5E40358C93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" name="Line 571">
            <a:extLst>
              <a:ext uri="{FF2B5EF4-FFF2-40B4-BE49-F238E27FC236}">
                <a16:creationId xmlns:a16="http://schemas.microsoft.com/office/drawing/2014/main" xmlns="" id="{770A96A3-3FDD-4FDA-B3AD-AEBF1298ECF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" name="Line 572">
            <a:extLst>
              <a:ext uri="{FF2B5EF4-FFF2-40B4-BE49-F238E27FC236}">
                <a16:creationId xmlns:a16="http://schemas.microsoft.com/office/drawing/2014/main" xmlns="" id="{0EB58553-0A8C-4B6F-83D1-65C6B749DF3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90" name="Group 573">
          <a:extLst>
            <a:ext uri="{FF2B5EF4-FFF2-40B4-BE49-F238E27FC236}">
              <a16:creationId xmlns:a16="http://schemas.microsoft.com/office/drawing/2014/main" xmlns="" id="{9D7B3A6C-8830-48F2-B36B-EFF851C6628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91" name="Line 574">
            <a:extLst>
              <a:ext uri="{FF2B5EF4-FFF2-40B4-BE49-F238E27FC236}">
                <a16:creationId xmlns:a16="http://schemas.microsoft.com/office/drawing/2014/main" xmlns="" id="{659C14C7-52AE-49C1-AFB2-45FF826747B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" name="Line 575">
            <a:extLst>
              <a:ext uri="{FF2B5EF4-FFF2-40B4-BE49-F238E27FC236}">
                <a16:creationId xmlns:a16="http://schemas.microsoft.com/office/drawing/2014/main" xmlns="" id="{411570EC-6B2E-4AC0-B24D-2516D13B6AB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" name="Line 576">
            <a:extLst>
              <a:ext uri="{FF2B5EF4-FFF2-40B4-BE49-F238E27FC236}">
                <a16:creationId xmlns:a16="http://schemas.microsoft.com/office/drawing/2014/main" xmlns="" id="{B34F1316-534C-4C18-A500-AC6F101E528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194" name="Group 385">
          <a:extLst>
            <a:ext uri="{FF2B5EF4-FFF2-40B4-BE49-F238E27FC236}">
              <a16:creationId xmlns:a16="http://schemas.microsoft.com/office/drawing/2014/main" xmlns="" id="{2446BAC1-0E9C-4560-98A3-57B747691A28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195" name="Line 386">
            <a:extLst>
              <a:ext uri="{FF2B5EF4-FFF2-40B4-BE49-F238E27FC236}">
                <a16:creationId xmlns:a16="http://schemas.microsoft.com/office/drawing/2014/main" xmlns="" id="{289FCBCD-BFFE-455C-AAE7-2BAF5CBB4B3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" name="Line 387">
            <a:extLst>
              <a:ext uri="{FF2B5EF4-FFF2-40B4-BE49-F238E27FC236}">
                <a16:creationId xmlns:a16="http://schemas.microsoft.com/office/drawing/2014/main" xmlns="" id="{DB694E8F-D3BD-4864-B8A5-63F0E71E23B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" name="Line 388">
            <a:extLst>
              <a:ext uri="{FF2B5EF4-FFF2-40B4-BE49-F238E27FC236}">
                <a16:creationId xmlns:a16="http://schemas.microsoft.com/office/drawing/2014/main" xmlns="" id="{02BDC0F8-E75F-4535-ACFC-ADC919FB501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198" name="Group 389">
          <a:extLst>
            <a:ext uri="{FF2B5EF4-FFF2-40B4-BE49-F238E27FC236}">
              <a16:creationId xmlns:a16="http://schemas.microsoft.com/office/drawing/2014/main" xmlns="" id="{AC4C83CE-21C8-4F75-9522-F7FFDF43A848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199" name="Line 390">
            <a:extLst>
              <a:ext uri="{FF2B5EF4-FFF2-40B4-BE49-F238E27FC236}">
                <a16:creationId xmlns:a16="http://schemas.microsoft.com/office/drawing/2014/main" xmlns="" id="{99741726-A926-4323-9683-B54DFCC84D7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" name="Line 391">
            <a:extLst>
              <a:ext uri="{FF2B5EF4-FFF2-40B4-BE49-F238E27FC236}">
                <a16:creationId xmlns:a16="http://schemas.microsoft.com/office/drawing/2014/main" xmlns="" id="{13046A15-8315-4360-8B45-31BF6AC827D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" name="Line 392">
            <a:extLst>
              <a:ext uri="{FF2B5EF4-FFF2-40B4-BE49-F238E27FC236}">
                <a16:creationId xmlns:a16="http://schemas.microsoft.com/office/drawing/2014/main" xmlns="" id="{1371BF7A-C343-4ED9-8556-841CF1AB13A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02" name="Group 393">
          <a:extLst>
            <a:ext uri="{FF2B5EF4-FFF2-40B4-BE49-F238E27FC236}">
              <a16:creationId xmlns:a16="http://schemas.microsoft.com/office/drawing/2014/main" xmlns="" id="{C9D878BC-5E13-4D1B-B591-DCA06EFA301E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03" name="Line 394">
            <a:extLst>
              <a:ext uri="{FF2B5EF4-FFF2-40B4-BE49-F238E27FC236}">
                <a16:creationId xmlns:a16="http://schemas.microsoft.com/office/drawing/2014/main" xmlns="" id="{0A0E6A37-E593-4B25-8BEC-44A8F2B2481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" name="Line 395">
            <a:extLst>
              <a:ext uri="{FF2B5EF4-FFF2-40B4-BE49-F238E27FC236}">
                <a16:creationId xmlns:a16="http://schemas.microsoft.com/office/drawing/2014/main" xmlns="" id="{AF268919-B55F-4218-AC64-12F100DF3E7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" name="Line 396">
            <a:extLst>
              <a:ext uri="{FF2B5EF4-FFF2-40B4-BE49-F238E27FC236}">
                <a16:creationId xmlns:a16="http://schemas.microsoft.com/office/drawing/2014/main" xmlns="" id="{9F89675D-8079-4307-8823-2F55DE317D8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06" name="Group 397">
          <a:extLst>
            <a:ext uri="{FF2B5EF4-FFF2-40B4-BE49-F238E27FC236}">
              <a16:creationId xmlns:a16="http://schemas.microsoft.com/office/drawing/2014/main" xmlns="" id="{319C75A5-2FF5-46F3-BDC4-9650EF2CC82B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07" name="Line 398">
            <a:extLst>
              <a:ext uri="{FF2B5EF4-FFF2-40B4-BE49-F238E27FC236}">
                <a16:creationId xmlns:a16="http://schemas.microsoft.com/office/drawing/2014/main" xmlns="" id="{16EBD2F6-13E3-45F5-896A-5C6F42817C6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" name="Line 399">
            <a:extLst>
              <a:ext uri="{FF2B5EF4-FFF2-40B4-BE49-F238E27FC236}">
                <a16:creationId xmlns:a16="http://schemas.microsoft.com/office/drawing/2014/main" xmlns="" id="{6DAE1F14-DA04-499E-BD1B-3D26E0CFA33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" name="Line 400">
            <a:extLst>
              <a:ext uri="{FF2B5EF4-FFF2-40B4-BE49-F238E27FC236}">
                <a16:creationId xmlns:a16="http://schemas.microsoft.com/office/drawing/2014/main" xmlns="" id="{93A9C66B-E65E-4678-8375-3206279C018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10" name="Group 401">
          <a:extLst>
            <a:ext uri="{FF2B5EF4-FFF2-40B4-BE49-F238E27FC236}">
              <a16:creationId xmlns:a16="http://schemas.microsoft.com/office/drawing/2014/main" xmlns="" id="{2014B068-BC65-479D-8062-718FBFA2707D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11" name="Line 402">
            <a:extLst>
              <a:ext uri="{FF2B5EF4-FFF2-40B4-BE49-F238E27FC236}">
                <a16:creationId xmlns:a16="http://schemas.microsoft.com/office/drawing/2014/main" xmlns="" id="{C0F2BC8A-F40A-46C1-83E9-424681EAA91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" name="Line 403">
            <a:extLst>
              <a:ext uri="{FF2B5EF4-FFF2-40B4-BE49-F238E27FC236}">
                <a16:creationId xmlns:a16="http://schemas.microsoft.com/office/drawing/2014/main" xmlns="" id="{11748B1D-C2E1-405C-A7E4-3FC7D41B9A3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" name="Line 404">
            <a:extLst>
              <a:ext uri="{FF2B5EF4-FFF2-40B4-BE49-F238E27FC236}">
                <a16:creationId xmlns:a16="http://schemas.microsoft.com/office/drawing/2014/main" xmlns="" id="{F2D6AA29-D10B-461F-8FB1-44F9EAD81C1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14" name="Group 405">
          <a:extLst>
            <a:ext uri="{FF2B5EF4-FFF2-40B4-BE49-F238E27FC236}">
              <a16:creationId xmlns:a16="http://schemas.microsoft.com/office/drawing/2014/main" xmlns="" id="{3DAB8AF3-D321-4FD4-B2C4-1014334A9283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15" name="Line 406">
            <a:extLst>
              <a:ext uri="{FF2B5EF4-FFF2-40B4-BE49-F238E27FC236}">
                <a16:creationId xmlns:a16="http://schemas.microsoft.com/office/drawing/2014/main" xmlns="" id="{DEABAFD2-0408-43BE-81D0-185D2B31BB3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" name="Line 407">
            <a:extLst>
              <a:ext uri="{FF2B5EF4-FFF2-40B4-BE49-F238E27FC236}">
                <a16:creationId xmlns:a16="http://schemas.microsoft.com/office/drawing/2014/main" xmlns="" id="{238A70EA-370F-4A4C-9131-70049CED3F3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" name="Line 408">
            <a:extLst>
              <a:ext uri="{FF2B5EF4-FFF2-40B4-BE49-F238E27FC236}">
                <a16:creationId xmlns:a16="http://schemas.microsoft.com/office/drawing/2014/main" xmlns="" id="{8D0D5E5E-A447-49C2-8A52-92529691158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18" name="Group 409">
          <a:extLst>
            <a:ext uri="{FF2B5EF4-FFF2-40B4-BE49-F238E27FC236}">
              <a16:creationId xmlns:a16="http://schemas.microsoft.com/office/drawing/2014/main" xmlns="" id="{1376BDB0-E727-4AF5-9D73-D2F8C819DA51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19" name="Line 410">
            <a:extLst>
              <a:ext uri="{FF2B5EF4-FFF2-40B4-BE49-F238E27FC236}">
                <a16:creationId xmlns:a16="http://schemas.microsoft.com/office/drawing/2014/main" xmlns="" id="{4F714352-459B-495E-8104-8280850A488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" name="Line 411">
            <a:extLst>
              <a:ext uri="{FF2B5EF4-FFF2-40B4-BE49-F238E27FC236}">
                <a16:creationId xmlns:a16="http://schemas.microsoft.com/office/drawing/2014/main" xmlns="" id="{76703C33-0FB2-4593-81D5-CE4350FE2F8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" name="Line 412">
            <a:extLst>
              <a:ext uri="{FF2B5EF4-FFF2-40B4-BE49-F238E27FC236}">
                <a16:creationId xmlns:a16="http://schemas.microsoft.com/office/drawing/2014/main" xmlns="" id="{4900B085-BD6D-408B-979C-BE1A21260E5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22" name="Group 413">
          <a:extLst>
            <a:ext uri="{FF2B5EF4-FFF2-40B4-BE49-F238E27FC236}">
              <a16:creationId xmlns:a16="http://schemas.microsoft.com/office/drawing/2014/main" xmlns="" id="{A58F2438-E220-4744-B89E-F243BA9D4F8B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23" name="Line 414">
            <a:extLst>
              <a:ext uri="{FF2B5EF4-FFF2-40B4-BE49-F238E27FC236}">
                <a16:creationId xmlns:a16="http://schemas.microsoft.com/office/drawing/2014/main" xmlns="" id="{79857EC4-227F-4327-B72B-6F54A293E4F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" name="Line 415">
            <a:extLst>
              <a:ext uri="{FF2B5EF4-FFF2-40B4-BE49-F238E27FC236}">
                <a16:creationId xmlns:a16="http://schemas.microsoft.com/office/drawing/2014/main" xmlns="" id="{F271757C-F1EC-4690-B4AE-793DA295B96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" name="Line 416">
            <a:extLst>
              <a:ext uri="{FF2B5EF4-FFF2-40B4-BE49-F238E27FC236}">
                <a16:creationId xmlns:a16="http://schemas.microsoft.com/office/drawing/2014/main" xmlns="" id="{0F58FBD3-2FF6-4FE2-B130-B36F8727834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26" name="Group 417">
          <a:extLst>
            <a:ext uri="{FF2B5EF4-FFF2-40B4-BE49-F238E27FC236}">
              <a16:creationId xmlns:a16="http://schemas.microsoft.com/office/drawing/2014/main" xmlns="" id="{72EF5DF0-D17B-47B1-9396-A31637B146B3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27" name="Line 418">
            <a:extLst>
              <a:ext uri="{FF2B5EF4-FFF2-40B4-BE49-F238E27FC236}">
                <a16:creationId xmlns:a16="http://schemas.microsoft.com/office/drawing/2014/main" xmlns="" id="{92B3F4A7-9996-4E83-B352-37B61C15254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" name="Line 419">
            <a:extLst>
              <a:ext uri="{FF2B5EF4-FFF2-40B4-BE49-F238E27FC236}">
                <a16:creationId xmlns:a16="http://schemas.microsoft.com/office/drawing/2014/main" xmlns="" id="{52AE96F3-0A0C-48C0-BCCC-E53B3137151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" name="Line 420">
            <a:extLst>
              <a:ext uri="{FF2B5EF4-FFF2-40B4-BE49-F238E27FC236}">
                <a16:creationId xmlns:a16="http://schemas.microsoft.com/office/drawing/2014/main" xmlns="" id="{661ABB88-701F-482E-83EF-02182165E05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30" name="Group 421">
          <a:extLst>
            <a:ext uri="{FF2B5EF4-FFF2-40B4-BE49-F238E27FC236}">
              <a16:creationId xmlns:a16="http://schemas.microsoft.com/office/drawing/2014/main" xmlns="" id="{76D00CAA-90A4-4147-AE0E-074BCAAED0D1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31" name="Line 422">
            <a:extLst>
              <a:ext uri="{FF2B5EF4-FFF2-40B4-BE49-F238E27FC236}">
                <a16:creationId xmlns:a16="http://schemas.microsoft.com/office/drawing/2014/main" xmlns="" id="{5EE1258E-1B20-41C3-BB7E-44DA7EB1FC1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" name="Line 423">
            <a:extLst>
              <a:ext uri="{FF2B5EF4-FFF2-40B4-BE49-F238E27FC236}">
                <a16:creationId xmlns:a16="http://schemas.microsoft.com/office/drawing/2014/main" xmlns="" id="{E2244E0A-DE03-4838-BD59-260F7BDC3F7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3" name="Line 424">
            <a:extLst>
              <a:ext uri="{FF2B5EF4-FFF2-40B4-BE49-F238E27FC236}">
                <a16:creationId xmlns:a16="http://schemas.microsoft.com/office/drawing/2014/main" xmlns="" id="{6D966EBC-C0CE-4457-9A87-EDEFCAC417A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34" name="Group 425">
          <a:extLst>
            <a:ext uri="{FF2B5EF4-FFF2-40B4-BE49-F238E27FC236}">
              <a16:creationId xmlns:a16="http://schemas.microsoft.com/office/drawing/2014/main" xmlns="" id="{062A03B9-C74E-4EC9-B2B7-41BC6366723F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35" name="Line 426">
            <a:extLst>
              <a:ext uri="{FF2B5EF4-FFF2-40B4-BE49-F238E27FC236}">
                <a16:creationId xmlns:a16="http://schemas.microsoft.com/office/drawing/2014/main" xmlns="" id="{F9686C1A-24BC-421B-AD89-875FE27FDD5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" name="Line 427">
            <a:extLst>
              <a:ext uri="{FF2B5EF4-FFF2-40B4-BE49-F238E27FC236}">
                <a16:creationId xmlns:a16="http://schemas.microsoft.com/office/drawing/2014/main" xmlns="" id="{E584BD09-EBA1-4D30-89C3-588AB427FDB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7" name="Line 428">
            <a:extLst>
              <a:ext uri="{FF2B5EF4-FFF2-40B4-BE49-F238E27FC236}">
                <a16:creationId xmlns:a16="http://schemas.microsoft.com/office/drawing/2014/main" xmlns="" id="{B9988329-5FB1-4482-8238-E367C9B60F5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38" name="Group 429">
          <a:extLst>
            <a:ext uri="{FF2B5EF4-FFF2-40B4-BE49-F238E27FC236}">
              <a16:creationId xmlns:a16="http://schemas.microsoft.com/office/drawing/2014/main" xmlns="" id="{EDB32960-B8E3-4D1D-8171-89330EF1DC9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39" name="Line 430">
            <a:extLst>
              <a:ext uri="{FF2B5EF4-FFF2-40B4-BE49-F238E27FC236}">
                <a16:creationId xmlns:a16="http://schemas.microsoft.com/office/drawing/2014/main" xmlns="" id="{166D8832-D573-4ADF-998E-5B06654DB40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" name="Line 431">
            <a:extLst>
              <a:ext uri="{FF2B5EF4-FFF2-40B4-BE49-F238E27FC236}">
                <a16:creationId xmlns:a16="http://schemas.microsoft.com/office/drawing/2014/main" xmlns="" id="{4D6C0F71-7DA0-4D7C-825F-8FC0DD7E5C7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" name="Line 432">
            <a:extLst>
              <a:ext uri="{FF2B5EF4-FFF2-40B4-BE49-F238E27FC236}">
                <a16:creationId xmlns:a16="http://schemas.microsoft.com/office/drawing/2014/main" xmlns="" id="{F2594A61-60CE-46F0-A2C0-0F4A85D4877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42" name="Group 433">
          <a:extLst>
            <a:ext uri="{FF2B5EF4-FFF2-40B4-BE49-F238E27FC236}">
              <a16:creationId xmlns:a16="http://schemas.microsoft.com/office/drawing/2014/main" xmlns="" id="{A0BA902B-C98E-4853-8B06-79B714186C0C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43" name="Line 434">
            <a:extLst>
              <a:ext uri="{FF2B5EF4-FFF2-40B4-BE49-F238E27FC236}">
                <a16:creationId xmlns:a16="http://schemas.microsoft.com/office/drawing/2014/main" xmlns="" id="{A0C2E539-A604-49BC-8D28-A5297770534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" name="Line 435">
            <a:extLst>
              <a:ext uri="{FF2B5EF4-FFF2-40B4-BE49-F238E27FC236}">
                <a16:creationId xmlns:a16="http://schemas.microsoft.com/office/drawing/2014/main" xmlns="" id="{04DC0D80-2E79-4C56-8137-A3ADB1D2D62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5" name="Line 436">
            <a:extLst>
              <a:ext uri="{FF2B5EF4-FFF2-40B4-BE49-F238E27FC236}">
                <a16:creationId xmlns:a16="http://schemas.microsoft.com/office/drawing/2014/main" xmlns="" id="{58407BBE-C729-4CE0-9374-63057F063F5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46" name="Group 437">
          <a:extLst>
            <a:ext uri="{FF2B5EF4-FFF2-40B4-BE49-F238E27FC236}">
              <a16:creationId xmlns:a16="http://schemas.microsoft.com/office/drawing/2014/main" xmlns="" id="{45474006-C510-47A2-9FE2-3A6D6ACAEE77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47" name="Line 438">
            <a:extLst>
              <a:ext uri="{FF2B5EF4-FFF2-40B4-BE49-F238E27FC236}">
                <a16:creationId xmlns:a16="http://schemas.microsoft.com/office/drawing/2014/main" xmlns="" id="{0BAEB7B6-D6B5-47D7-90E3-B7D09C17C39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" name="Line 439">
            <a:extLst>
              <a:ext uri="{FF2B5EF4-FFF2-40B4-BE49-F238E27FC236}">
                <a16:creationId xmlns:a16="http://schemas.microsoft.com/office/drawing/2014/main" xmlns="" id="{AD103EC5-1B1F-4FD0-9A50-9582150F465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9" name="Line 440">
            <a:extLst>
              <a:ext uri="{FF2B5EF4-FFF2-40B4-BE49-F238E27FC236}">
                <a16:creationId xmlns:a16="http://schemas.microsoft.com/office/drawing/2014/main" xmlns="" id="{7B1486C6-D27F-4A6B-80C9-7203D6F68FB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50" name="Group 441">
          <a:extLst>
            <a:ext uri="{FF2B5EF4-FFF2-40B4-BE49-F238E27FC236}">
              <a16:creationId xmlns:a16="http://schemas.microsoft.com/office/drawing/2014/main" xmlns="" id="{5BDAD218-6CB1-4631-BBE2-5697528976A9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51" name="Line 442">
            <a:extLst>
              <a:ext uri="{FF2B5EF4-FFF2-40B4-BE49-F238E27FC236}">
                <a16:creationId xmlns:a16="http://schemas.microsoft.com/office/drawing/2014/main" xmlns="" id="{9FC8C7E1-33F6-4305-A9ED-4C59AEF3FD7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" name="Line 443">
            <a:extLst>
              <a:ext uri="{FF2B5EF4-FFF2-40B4-BE49-F238E27FC236}">
                <a16:creationId xmlns:a16="http://schemas.microsoft.com/office/drawing/2014/main" xmlns="" id="{E44C9944-FE0C-46E3-AE16-0AAEA302871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" name="Line 444">
            <a:extLst>
              <a:ext uri="{FF2B5EF4-FFF2-40B4-BE49-F238E27FC236}">
                <a16:creationId xmlns:a16="http://schemas.microsoft.com/office/drawing/2014/main" xmlns="" id="{7CFCCBD5-7DE4-412C-AD41-78906EC3DD6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54" name="Group 445">
          <a:extLst>
            <a:ext uri="{FF2B5EF4-FFF2-40B4-BE49-F238E27FC236}">
              <a16:creationId xmlns:a16="http://schemas.microsoft.com/office/drawing/2014/main" xmlns="" id="{D2EDE0C7-09F4-47F2-A8B9-3A40AB5CF43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55" name="Line 446">
            <a:extLst>
              <a:ext uri="{FF2B5EF4-FFF2-40B4-BE49-F238E27FC236}">
                <a16:creationId xmlns:a16="http://schemas.microsoft.com/office/drawing/2014/main" xmlns="" id="{23150020-9257-4B68-A38E-2A74FD9ED01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" name="Line 447">
            <a:extLst>
              <a:ext uri="{FF2B5EF4-FFF2-40B4-BE49-F238E27FC236}">
                <a16:creationId xmlns:a16="http://schemas.microsoft.com/office/drawing/2014/main" xmlns="" id="{E21CB849-9DB4-4766-A2E7-C7ECE60149C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" name="Line 448">
            <a:extLst>
              <a:ext uri="{FF2B5EF4-FFF2-40B4-BE49-F238E27FC236}">
                <a16:creationId xmlns:a16="http://schemas.microsoft.com/office/drawing/2014/main" xmlns="" id="{5A35CF6C-703F-4050-80C6-1193F02AB60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58" name="Group 449">
          <a:extLst>
            <a:ext uri="{FF2B5EF4-FFF2-40B4-BE49-F238E27FC236}">
              <a16:creationId xmlns:a16="http://schemas.microsoft.com/office/drawing/2014/main" xmlns="" id="{C2A8B88F-1CFA-4600-8D5F-A843313E637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59" name="Line 450">
            <a:extLst>
              <a:ext uri="{FF2B5EF4-FFF2-40B4-BE49-F238E27FC236}">
                <a16:creationId xmlns:a16="http://schemas.microsoft.com/office/drawing/2014/main" xmlns="" id="{A9AE08BE-BC1C-4D9D-8814-D42C3CB9A07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" name="Line 451">
            <a:extLst>
              <a:ext uri="{FF2B5EF4-FFF2-40B4-BE49-F238E27FC236}">
                <a16:creationId xmlns:a16="http://schemas.microsoft.com/office/drawing/2014/main" xmlns="" id="{BE66A70D-2E4C-4BBA-A5E2-B9D45F38264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" name="Line 452">
            <a:extLst>
              <a:ext uri="{FF2B5EF4-FFF2-40B4-BE49-F238E27FC236}">
                <a16:creationId xmlns:a16="http://schemas.microsoft.com/office/drawing/2014/main" xmlns="" id="{E7093548-9708-4628-98C5-D29FD25E0C5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62" name="Group 453">
          <a:extLst>
            <a:ext uri="{FF2B5EF4-FFF2-40B4-BE49-F238E27FC236}">
              <a16:creationId xmlns:a16="http://schemas.microsoft.com/office/drawing/2014/main" xmlns="" id="{F928F740-818F-4F82-B378-4F5101081925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63" name="Line 454">
            <a:extLst>
              <a:ext uri="{FF2B5EF4-FFF2-40B4-BE49-F238E27FC236}">
                <a16:creationId xmlns:a16="http://schemas.microsoft.com/office/drawing/2014/main" xmlns="" id="{A21A49F0-BA51-40AF-82F2-A0C52BEEB4A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" name="Line 455">
            <a:extLst>
              <a:ext uri="{FF2B5EF4-FFF2-40B4-BE49-F238E27FC236}">
                <a16:creationId xmlns:a16="http://schemas.microsoft.com/office/drawing/2014/main" xmlns="" id="{8335B276-982D-4CFC-BEDB-7FBCFEF0BF8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" name="Line 456">
            <a:extLst>
              <a:ext uri="{FF2B5EF4-FFF2-40B4-BE49-F238E27FC236}">
                <a16:creationId xmlns:a16="http://schemas.microsoft.com/office/drawing/2014/main" xmlns="" id="{E07589B7-C0C2-4965-A8F8-95646F0B50E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66" name="Group 457">
          <a:extLst>
            <a:ext uri="{FF2B5EF4-FFF2-40B4-BE49-F238E27FC236}">
              <a16:creationId xmlns:a16="http://schemas.microsoft.com/office/drawing/2014/main" xmlns="" id="{CF1FCCCA-7E20-43C6-86A0-9B5F872A28A4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67" name="Line 458">
            <a:extLst>
              <a:ext uri="{FF2B5EF4-FFF2-40B4-BE49-F238E27FC236}">
                <a16:creationId xmlns:a16="http://schemas.microsoft.com/office/drawing/2014/main" xmlns="" id="{126B7B3C-14F7-4363-9C10-3D0F285634B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" name="Line 459">
            <a:extLst>
              <a:ext uri="{FF2B5EF4-FFF2-40B4-BE49-F238E27FC236}">
                <a16:creationId xmlns:a16="http://schemas.microsoft.com/office/drawing/2014/main" xmlns="" id="{559349EC-8CF0-476E-9159-16D04347B02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9" name="Line 460">
            <a:extLst>
              <a:ext uri="{FF2B5EF4-FFF2-40B4-BE49-F238E27FC236}">
                <a16:creationId xmlns:a16="http://schemas.microsoft.com/office/drawing/2014/main" xmlns="" id="{28F5AC57-BBF1-42BD-B6C6-1BF9AD71F39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70" name="Group 461">
          <a:extLst>
            <a:ext uri="{FF2B5EF4-FFF2-40B4-BE49-F238E27FC236}">
              <a16:creationId xmlns:a16="http://schemas.microsoft.com/office/drawing/2014/main" xmlns="" id="{B84758A7-67D5-4F33-B062-A4561F3FC7C7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71" name="Line 462">
            <a:extLst>
              <a:ext uri="{FF2B5EF4-FFF2-40B4-BE49-F238E27FC236}">
                <a16:creationId xmlns:a16="http://schemas.microsoft.com/office/drawing/2014/main" xmlns="" id="{C12B4710-5A39-4D07-A707-1E9A7EC892A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" name="Line 463">
            <a:extLst>
              <a:ext uri="{FF2B5EF4-FFF2-40B4-BE49-F238E27FC236}">
                <a16:creationId xmlns:a16="http://schemas.microsoft.com/office/drawing/2014/main" xmlns="" id="{D2D03CEA-0065-4C77-80A1-DADC1AC617A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" name="Line 464">
            <a:extLst>
              <a:ext uri="{FF2B5EF4-FFF2-40B4-BE49-F238E27FC236}">
                <a16:creationId xmlns:a16="http://schemas.microsoft.com/office/drawing/2014/main" xmlns="" id="{6069C973-2082-4DBC-B245-CD1BC4576F2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74" name="Group 465">
          <a:extLst>
            <a:ext uri="{FF2B5EF4-FFF2-40B4-BE49-F238E27FC236}">
              <a16:creationId xmlns:a16="http://schemas.microsoft.com/office/drawing/2014/main" xmlns="" id="{7ABCE8FB-790F-4310-A4D2-C9FD5B6DC62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75" name="Line 466">
            <a:extLst>
              <a:ext uri="{FF2B5EF4-FFF2-40B4-BE49-F238E27FC236}">
                <a16:creationId xmlns:a16="http://schemas.microsoft.com/office/drawing/2014/main" xmlns="" id="{CD788E73-7F7F-4F3C-BFD3-438A4F56FD0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" name="Line 467">
            <a:extLst>
              <a:ext uri="{FF2B5EF4-FFF2-40B4-BE49-F238E27FC236}">
                <a16:creationId xmlns:a16="http://schemas.microsoft.com/office/drawing/2014/main" xmlns="" id="{B9B79645-E189-4E5D-924B-1877FA76505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" name="Line 468">
            <a:extLst>
              <a:ext uri="{FF2B5EF4-FFF2-40B4-BE49-F238E27FC236}">
                <a16:creationId xmlns:a16="http://schemas.microsoft.com/office/drawing/2014/main" xmlns="" id="{4160C901-5142-4F24-9371-94003F3D5A1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78" name="Group 469">
          <a:extLst>
            <a:ext uri="{FF2B5EF4-FFF2-40B4-BE49-F238E27FC236}">
              <a16:creationId xmlns:a16="http://schemas.microsoft.com/office/drawing/2014/main" xmlns="" id="{CA8C7EF3-0013-46DD-92BB-5092056E012B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79" name="Line 470">
            <a:extLst>
              <a:ext uri="{FF2B5EF4-FFF2-40B4-BE49-F238E27FC236}">
                <a16:creationId xmlns:a16="http://schemas.microsoft.com/office/drawing/2014/main" xmlns="" id="{79BFC39B-31EB-429F-A7D6-0384B63A746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" name="Line 471">
            <a:extLst>
              <a:ext uri="{FF2B5EF4-FFF2-40B4-BE49-F238E27FC236}">
                <a16:creationId xmlns:a16="http://schemas.microsoft.com/office/drawing/2014/main" xmlns="" id="{1C1AED30-4695-4464-A8FF-A005A1AC1FE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" name="Line 472">
            <a:extLst>
              <a:ext uri="{FF2B5EF4-FFF2-40B4-BE49-F238E27FC236}">
                <a16:creationId xmlns:a16="http://schemas.microsoft.com/office/drawing/2014/main" xmlns="" id="{0BD1956D-4B72-4755-85C2-68D9CDD18A5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82" name="Group 473">
          <a:extLst>
            <a:ext uri="{FF2B5EF4-FFF2-40B4-BE49-F238E27FC236}">
              <a16:creationId xmlns:a16="http://schemas.microsoft.com/office/drawing/2014/main" xmlns="" id="{3E69681D-4F7C-4E94-A1C3-A74B03D723A4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83" name="Line 474">
            <a:extLst>
              <a:ext uri="{FF2B5EF4-FFF2-40B4-BE49-F238E27FC236}">
                <a16:creationId xmlns:a16="http://schemas.microsoft.com/office/drawing/2014/main" xmlns="" id="{3BCBD828-B69B-4BDA-9601-D89928DB29F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" name="Line 475">
            <a:extLst>
              <a:ext uri="{FF2B5EF4-FFF2-40B4-BE49-F238E27FC236}">
                <a16:creationId xmlns:a16="http://schemas.microsoft.com/office/drawing/2014/main" xmlns="" id="{8BDAF534-6CD3-40D1-8559-9906E2CC32E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" name="Line 476">
            <a:extLst>
              <a:ext uri="{FF2B5EF4-FFF2-40B4-BE49-F238E27FC236}">
                <a16:creationId xmlns:a16="http://schemas.microsoft.com/office/drawing/2014/main" xmlns="" id="{D889FF06-BBC3-4F02-9106-3F58BCD0BD7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86" name="Group 477">
          <a:extLst>
            <a:ext uri="{FF2B5EF4-FFF2-40B4-BE49-F238E27FC236}">
              <a16:creationId xmlns:a16="http://schemas.microsoft.com/office/drawing/2014/main" xmlns="" id="{86179186-0900-4EF5-BA9C-D953E3C6FC76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87" name="Line 478">
            <a:extLst>
              <a:ext uri="{FF2B5EF4-FFF2-40B4-BE49-F238E27FC236}">
                <a16:creationId xmlns:a16="http://schemas.microsoft.com/office/drawing/2014/main" xmlns="" id="{F5605A6F-7F36-4C8A-8EA4-DB49A5CE85E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" name="Line 479">
            <a:extLst>
              <a:ext uri="{FF2B5EF4-FFF2-40B4-BE49-F238E27FC236}">
                <a16:creationId xmlns:a16="http://schemas.microsoft.com/office/drawing/2014/main" xmlns="" id="{83F3CF69-5B8C-4DA6-913D-2787958171A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" name="Line 480">
            <a:extLst>
              <a:ext uri="{FF2B5EF4-FFF2-40B4-BE49-F238E27FC236}">
                <a16:creationId xmlns:a16="http://schemas.microsoft.com/office/drawing/2014/main" xmlns="" id="{22019D23-EA31-451C-86A4-37B7FA16FF9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90" name="Group 481">
          <a:extLst>
            <a:ext uri="{FF2B5EF4-FFF2-40B4-BE49-F238E27FC236}">
              <a16:creationId xmlns:a16="http://schemas.microsoft.com/office/drawing/2014/main" xmlns="" id="{18EB3ABE-4ACD-4F75-B681-8AC2AC95E08D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91" name="Line 482">
            <a:extLst>
              <a:ext uri="{FF2B5EF4-FFF2-40B4-BE49-F238E27FC236}">
                <a16:creationId xmlns:a16="http://schemas.microsoft.com/office/drawing/2014/main" xmlns="" id="{609530CD-00C1-4964-877A-F9121E5FE0A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" name="Line 483">
            <a:extLst>
              <a:ext uri="{FF2B5EF4-FFF2-40B4-BE49-F238E27FC236}">
                <a16:creationId xmlns:a16="http://schemas.microsoft.com/office/drawing/2014/main" xmlns="" id="{19DD779E-7A45-4016-867F-F5E31796596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" name="Line 484">
            <a:extLst>
              <a:ext uri="{FF2B5EF4-FFF2-40B4-BE49-F238E27FC236}">
                <a16:creationId xmlns:a16="http://schemas.microsoft.com/office/drawing/2014/main" xmlns="" id="{793C3D78-0B46-4BC1-8673-444BBB438EB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94" name="Group 485">
          <a:extLst>
            <a:ext uri="{FF2B5EF4-FFF2-40B4-BE49-F238E27FC236}">
              <a16:creationId xmlns:a16="http://schemas.microsoft.com/office/drawing/2014/main" xmlns="" id="{9C87B4F2-C509-42BB-9ED2-9CFF60F07CCE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95" name="Line 486">
            <a:extLst>
              <a:ext uri="{FF2B5EF4-FFF2-40B4-BE49-F238E27FC236}">
                <a16:creationId xmlns:a16="http://schemas.microsoft.com/office/drawing/2014/main" xmlns="" id="{BB61C8B2-F066-4DDD-92A0-13B6F58CFE7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" name="Line 487">
            <a:extLst>
              <a:ext uri="{FF2B5EF4-FFF2-40B4-BE49-F238E27FC236}">
                <a16:creationId xmlns:a16="http://schemas.microsoft.com/office/drawing/2014/main" xmlns="" id="{C8890FA5-9714-4E6D-9D79-5769E4D72AF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7" name="Line 488">
            <a:extLst>
              <a:ext uri="{FF2B5EF4-FFF2-40B4-BE49-F238E27FC236}">
                <a16:creationId xmlns:a16="http://schemas.microsoft.com/office/drawing/2014/main" xmlns="" id="{8D0D5404-7ED2-4B66-BDEE-EC11DA5D193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298" name="Group 489">
          <a:extLst>
            <a:ext uri="{FF2B5EF4-FFF2-40B4-BE49-F238E27FC236}">
              <a16:creationId xmlns:a16="http://schemas.microsoft.com/office/drawing/2014/main" xmlns="" id="{A5B7859D-3DE8-4FAB-8D55-DD7FB183AD81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299" name="Line 490">
            <a:extLst>
              <a:ext uri="{FF2B5EF4-FFF2-40B4-BE49-F238E27FC236}">
                <a16:creationId xmlns:a16="http://schemas.microsoft.com/office/drawing/2014/main" xmlns="" id="{16F12926-F5AA-4B82-95CA-3F3BFB81252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" name="Line 491">
            <a:extLst>
              <a:ext uri="{FF2B5EF4-FFF2-40B4-BE49-F238E27FC236}">
                <a16:creationId xmlns:a16="http://schemas.microsoft.com/office/drawing/2014/main" xmlns="" id="{CEF6AD5F-5386-41C7-BF6E-9EAC0F6E706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" name="Line 492">
            <a:extLst>
              <a:ext uri="{FF2B5EF4-FFF2-40B4-BE49-F238E27FC236}">
                <a16:creationId xmlns:a16="http://schemas.microsoft.com/office/drawing/2014/main" xmlns="" id="{8D3573C1-0353-4171-89D1-95203986FA5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02" name="Group 493">
          <a:extLst>
            <a:ext uri="{FF2B5EF4-FFF2-40B4-BE49-F238E27FC236}">
              <a16:creationId xmlns:a16="http://schemas.microsoft.com/office/drawing/2014/main" xmlns="" id="{EE58E35A-F373-43E8-B424-FCB3201E52CD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03" name="Line 494">
            <a:extLst>
              <a:ext uri="{FF2B5EF4-FFF2-40B4-BE49-F238E27FC236}">
                <a16:creationId xmlns:a16="http://schemas.microsoft.com/office/drawing/2014/main" xmlns="" id="{1F90DDC2-1055-42AC-9828-D1DF4D3743A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" name="Line 495">
            <a:extLst>
              <a:ext uri="{FF2B5EF4-FFF2-40B4-BE49-F238E27FC236}">
                <a16:creationId xmlns:a16="http://schemas.microsoft.com/office/drawing/2014/main" xmlns="" id="{019971B2-82A6-4B60-BE33-C466CC1A33C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" name="Line 496">
            <a:extLst>
              <a:ext uri="{FF2B5EF4-FFF2-40B4-BE49-F238E27FC236}">
                <a16:creationId xmlns:a16="http://schemas.microsoft.com/office/drawing/2014/main" xmlns="" id="{9800F6E9-2E71-444E-87A6-3C5C56F2048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06" name="Group 497">
          <a:extLst>
            <a:ext uri="{FF2B5EF4-FFF2-40B4-BE49-F238E27FC236}">
              <a16:creationId xmlns:a16="http://schemas.microsoft.com/office/drawing/2014/main" xmlns="" id="{1A816DAA-E524-4D13-95D3-A69F972FCEAB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07" name="Line 498">
            <a:extLst>
              <a:ext uri="{FF2B5EF4-FFF2-40B4-BE49-F238E27FC236}">
                <a16:creationId xmlns:a16="http://schemas.microsoft.com/office/drawing/2014/main" xmlns="" id="{A59614D4-A2CC-42BC-ACEA-A9D9BCA83B8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" name="Line 499">
            <a:extLst>
              <a:ext uri="{FF2B5EF4-FFF2-40B4-BE49-F238E27FC236}">
                <a16:creationId xmlns:a16="http://schemas.microsoft.com/office/drawing/2014/main" xmlns="" id="{31239C78-6621-48CC-B8F5-80D23AF5DA6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" name="Line 500">
            <a:extLst>
              <a:ext uri="{FF2B5EF4-FFF2-40B4-BE49-F238E27FC236}">
                <a16:creationId xmlns:a16="http://schemas.microsoft.com/office/drawing/2014/main" xmlns="" id="{99B7F70F-E970-42BB-AF7F-5780E7234D6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10" name="Group 501">
          <a:extLst>
            <a:ext uri="{FF2B5EF4-FFF2-40B4-BE49-F238E27FC236}">
              <a16:creationId xmlns:a16="http://schemas.microsoft.com/office/drawing/2014/main" xmlns="" id="{5F2B69F8-CA31-4B8E-B5CD-C5A3425A2D67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11" name="Line 502">
            <a:extLst>
              <a:ext uri="{FF2B5EF4-FFF2-40B4-BE49-F238E27FC236}">
                <a16:creationId xmlns:a16="http://schemas.microsoft.com/office/drawing/2014/main" xmlns="" id="{9F31CD8D-36B8-483A-A060-1EDBE709840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" name="Line 503">
            <a:extLst>
              <a:ext uri="{FF2B5EF4-FFF2-40B4-BE49-F238E27FC236}">
                <a16:creationId xmlns:a16="http://schemas.microsoft.com/office/drawing/2014/main" xmlns="" id="{BE74BDB9-DBBD-45D0-A249-EEBB8347885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" name="Line 504">
            <a:extLst>
              <a:ext uri="{FF2B5EF4-FFF2-40B4-BE49-F238E27FC236}">
                <a16:creationId xmlns:a16="http://schemas.microsoft.com/office/drawing/2014/main" xmlns="" id="{8662F2A4-6C44-4EB5-8949-7EFAD8CC2B1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14" name="Group 505">
          <a:extLst>
            <a:ext uri="{FF2B5EF4-FFF2-40B4-BE49-F238E27FC236}">
              <a16:creationId xmlns:a16="http://schemas.microsoft.com/office/drawing/2014/main" xmlns="" id="{9BAA3216-6234-4327-BEAD-AD9C83F51C74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15" name="Line 506">
            <a:extLst>
              <a:ext uri="{FF2B5EF4-FFF2-40B4-BE49-F238E27FC236}">
                <a16:creationId xmlns:a16="http://schemas.microsoft.com/office/drawing/2014/main" xmlns="" id="{D93FA685-12B3-42C6-A395-4D532035FED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" name="Line 507">
            <a:extLst>
              <a:ext uri="{FF2B5EF4-FFF2-40B4-BE49-F238E27FC236}">
                <a16:creationId xmlns:a16="http://schemas.microsoft.com/office/drawing/2014/main" xmlns="" id="{B261AE1A-207E-4BAF-8251-959A5775091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" name="Line 508">
            <a:extLst>
              <a:ext uri="{FF2B5EF4-FFF2-40B4-BE49-F238E27FC236}">
                <a16:creationId xmlns:a16="http://schemas.microsoft.com/office/drawing/2014/main" xmlns="" id="{417C6816-0E9D-4403-8916-C4EF0BEB405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18" name="Group 509">
          <a:extLst>
            <a:ext uri="{FF2B5EF4-FFF2-40B4-BE49-F238E27FC236}">
              <a16:creationId xmlns:a16="http://schemas.microsoft.com/office/drawing/2014/main" xmlns="" id="{D083ECF5-51F2-4686-B859-B56DBF1F7C4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19" name="Line 510">
            <a:extLst>
              <a:ext uri="{FF2B5EF4-FFF2-40B4-BE49-F238E27FC236}">
                <a16:creationId xmlns:a16="http://schemas.microsoft.com/office/drawing/2014/main" xmlns="" id="{0BDEB614-1C20-411B-A2E1-74A3C7EEF08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" name="Line 511">
            <a:extLst>
              <a:ext uri="{FF2B5EF4-FFF2-40B4-BE49-F238E27FC236}">
                <a16:creationId xmlns:a16="http://schemas.microsoft.com/office/drawing/2014/main" xmlns="" id="{6C2972D7-95BB-4A44-BDD3-DCA530033C3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1" name="Line 512">
            <a:extLst>
              <a:ext uri="{FF2B5EF4-FFF2-40B4-BE49-F238E27FC236}">
                <a16:creationId xmlns:a16="http://schemas.microsoft.com/office/drawing/2014/main" xmlns="" id="{053D0100-4022-4CC8-B550-4BC9779E423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22" name="Group 513">
          <a:extLst>
            <a:ext uri="{FF2B5EF4-FFF2-40B4-BE49-F238E27FC236}">
              <a16:creationId xmlns:a16="http://schemas.microsoft.com/office/drawing/2014/main" xmlns="" id="{52AA20CB-9D5E-48F3-9642-4147358FA092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23" name="Line 514">
            <a:extLst>
              <a:ext uri="{FF2B5EF4-FFF2-40B4-BE49-F238E27FC236}">
                <a16:creationId xmlns:a16="http://schemas.microsoft.com/office/drawing/2014/main" xmlns="" id="{A2DF2EB2-C377-49EF-B607-B558418854A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" name="Line 515">
            <a:extLst>
              <a:ext uri="{FF2B5EF4-FFF2-40B4-BE49-F238E27FC236}">
                <a16:creationId xmlns:a16="http://schemas.microsoft.com/office/drawing/2014/main" xmlns="" id="{0CB9B88B-012A-479E-B216-14BEE1EA74C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" name="Line 516">
            <a:extLst>
              <a:ext uri="{FF2B5EF4-FFF2-40B4-BE49-F238E27FC236}">
                <a16:creationId xmlns:a16="http://schemas.microsoft.com/office/drawing/2014/main" xmlns="" id="{FC81163E-1E49-489E-8A69-3E1FA4A2FA9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26" name="Group 517">
          <a:extLst>
            <a:ext uri="{FF2B5EF4-FFF2-40B4-BE49-F238E27FC236}">
              <a16:creationId xmlns:a16="http://schemas.microsoft.com/office/drawing/2014/main" xmlns="" id="{0C8472EB-4A48-4F90-BF87-98030F87EE50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27" name="Line 518">
            <a:extLst>
              <a:ext uri="{FF2B5EF4-FFF2-40B4-BE49-F238E27FC236}">
                <a16:creationId xmlns:a16="http://schemas.microsoft.com/office/drawing/2014/main" xmlns="" id="{08B65E98-3233-490B-B19F-50778DB4505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8" name="Line 519">
            <a:extLst>
              <a:ext uri="{FF2B5EF4-FFF2-40B4-BE49-F238E27FC236}">
                <a16:creationId xmlns:a16="http://schemas.microsoft.com/office/drawing/2014/main" xmlns="" id="{F0220E19-F048-4E55-85CF-A63B139A3C7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9" name="Line 520">
            <a:extLst>
              <a:ext uri="{FF2B5EF4-FFF2-40B4-BE49-F238E27FC236}">
                <a16:creationId xmlns:a16="http://schemas.microsoft.com/office/drawing/2014/main" xmlns="" id="{6F56BAB2-D926-488E-9863-A05943AC77A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30" name="Group 521">
          <a:extLst>
            <a:ext uri="{FF2B5EF4-FFF2-40B4-BE49-F238E27FC236}">
              <a16:creationId xmlns:a16="http://schemas.microsoft.com/office/drawing/2014/main" xmlns="" id="{72449471-D0EC-4599-9984-103F7E451089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31" name="Line 522">
            <a:extLst>
              <a:ext uri="{FF2B5EF4-FFF2-40B4-BE49-F238E27FC236}">
                <a16:creationId xmlns:a16="http://schemas.microsoft.com/office/drawing/2014/main" xmlns="" id="{4E85F4D4-3880-43B1-A63A-03E47BF3C86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2" name="Line 523">
            <a:extLst>
              <a:ext uri="{FF2B5EF4-FFF2-40B4-BE49-F238E27FC236}">
                <a16:creationId xmlns:a16="http://schemas.microsoft.com/office/drawing/2014/main" xmlns="" id="{E115788A-AF7C-4EE2-AC80-46FFAE70A19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3" name="Line 524">
            <a:extLst>
              <a:ext uri="{FF2B5EF4-FFF2-40B4-BE49-F238E27FC236}">
                <a16:creationId xmlns:a16="http://schemas.microsoft.com/office/drawing/2014/main" xmlns="" id="{4B63B688-3448-4958-B416-81A3093C22B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34" name="Group 525">
          <a:extLst>
            <a:ext uri="{FF2B5EF4-FFF2-40B4-BE49-F238E27FC236}">
              <a16:creationId xmlns:a16="http://schemas.microsoft.com/office/drawing/2014/main" xmlns="" id="{95B852D8-CC7A-4996-B5DB-911EDED37D0A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35" name="Line 526">
            <a:extLst>
              <a:ext uri="{FF2B5EF4-FFF2-40B4-BE49-F238E27FC236}">
                <a16:creationId xmlns:a16="http://schemas.microsoft.com/office/drawing/2014/main" xmlns="" id="{95523CEE-2665-4292-8F30-6EC889980D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6" name="Line 527">
            <a:extLst>
              <a:ext uri="{FF2B5EF4-FFF2-40B4-BE49-F238E27FC236}">
                <a16:creationId xmlns:a16="http://schemas.microsoft.com/office/drawing/2014/main" xmlns="" id="{9BB90BFB-B07D-479F-8089-00D27EE4B83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7" name="Line 528">
            <a:extLst>
              <a:ext uri="{FF2B5EF4-FFF2-40B4-BE49-F238E27FC236}">
                <a16:creationId xmlns:a16="http://schemas.microsoft.com/office/drawing/2014/main" xmlns="" id="{02F0E8E5-7B7B-4043-9B17-2976428711E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38" name="Group 529">
          <a:extLst>
            <a:ext uri="{FF2B5EF4-FFF2-40B4-BE49-F238E27FC236}">
              <a16:creationId xmlns:a16="http://schemas.microsoft.com/office/drawing/2014/main" xmlns="" id="{E5D62EBB-C00C-4301-891F-736E250D4C25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39" name="Line 530">
            <a:extLst>
              <a:ext uri="{FF2B5EF4-FFF2-40B4-BE49-F238E27FC236}">
                <a16:creationId xmlns:a16="http://schemas.microsoft.com/office/drawing/2014/main" xmlns="" id="{861E140E-E2D4-4187-9C59-54CE3AA75FC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0" name="Line 531">
            <a:extLst>
              <a:ext uri="{FF2B5EF4-FFF2-40B4-BE49-F238E27FC236}">
                <a16:creationId xmlns:a16="http://schemas.microsoft.com/office/drawing/2014/main" xmlns="" id="{9E94DACB-76A0-43DD-B7EB-A821A5955A4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1" name="Line 532">
            <a:extLst>
              <a:ext uri="{FF2B5EF4-FFF2-40B4-BE49-F238E27FC236}">
                <a16:creationId xmlns:a16="http://schemas.microsoft.com/office/drawing/2014/main" xmlns="" id="{1B01B3AF-C5BB-4498-808C-7F4929991FD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42" name="Group 533">
          <a:extLst>
            <a:ext uri="{FF2B5EF4-FFF2-40B4-BE49-F238E27FC236}">
              <a16:creationId xmlns:a16="http://schemas.microsoft.com/office/drawing/2014/main" xmlns="" id="{5A07A8EA-4015-4489-88AA-15CB18C125B1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43" name="Line 534">
            <a:extLst>
              <a:ext uri="{FF2B5EF4-FFF2-40B4-BE49-F238E27FC236}">
                <a16:creationId xmlns:a16="http://schemas.microsoft.com/office/drawing/2014/main" xmlns="" id="{7D04306F-3F0F-4A40-A810-16E7B2C06F0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4" name="Line 535">
            <a:extLst>
              <a:ext uri="{FF2B5EF4-FFF2-40B4-BE49-F238E27FC236}">
                <a16:creationId xmlns:a16="http://schemas.microsoft.com/office/drawing/2014/main" xmlns="" id="{B288CF07-9722-4417-A856-312D1B4146A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5" name="Line 536">
            <a:extLst>
              <a:ext uri="{FF2B5EF4-FFF2-40B4-BE49-F238E27FC236}">
                <a16:creationId xmlns:a16="http://schemas.microsoft.com/office/drawing/2014/main" xmlns="" id="{752EDFF8-6773-45CC-BF70-3C1FE73E53F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46" name="Group 537">
          <a:extLst>
            <a:ext uri="{FF2B5EF4-FFF2-40B4-BE49-F238E27FC236}">
              <a16:creationId xmlns:a16="http://schemas.microsoft.com/office/drawing/2014/main" xmlns="" id="{E6F95387-F04C-4881-8505-DB7DEF70C337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47" name="Line 538">
            <a:extLst>
              <a:ext uri="{FF2B5EF4-FFF2-40B4-BE49-F238E27FC236}">
                <a16:creationId xmlns:a16="http://schemas.microsoft.com/office/drawing/2014/main" xmlns="" id="{3BED8D91-E8AB-4807-93C0-DB43DD35F74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8" name="Line 539">
            <a:extLst>
              <a:ext uri="{FF2B5EF4-FFF2-40B4-BE49-F238E27FC236}">
                <a16:creationId xmlns:a16="http://schemas.microsoft.com/office/drawing/2014/main" xmlns="" id="{E8AAC073-FC72-46D7-B06D-BF9F0261FF8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9" name="Line 540">
            <a:extLst>
              <a:ext uri="{FF2B5EF4-FFF2-40B4-BE49-F238E27FC236}">
                <a16:creationId xmlns:a16="http://schemas.microsoft.com/office/drawing/2014/main" xmlns="" id="{9606542C-5765-4854-8ECD-4E8BD299DDF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50" name="Group 541">
          <a:extLst>
            <a:ext uri="{FF2B5EF4-FFF2-40B4-BE49-F238E27FC236}">
              <a16:creationId xmlns:a16="http://schemas.microsoft.com/office/drawing/2014/main" xmlns="" id="{F9AFE5BD-4104-4B78-A709-761FA61733BA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51" name="Line 542">
            <a:extLst>
              <a:ext uri="{FF2B5EF4-FFF2-40B4-BE49-F238E27FC236}">
                <a16:creationId xmlns:a16="http://schemas.microsoft.com/office/drawing/2014/main" xmlns="" id="{68DCD32F-40E2-4765-A74C-1AC953E52A9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" name="Line 543">
            <a:extLst>
              <a:ext uri="{FF2B5EF4-FFF2-40B4-BE49-F238E27FC236}">
                <a16:creationId xmlns:a16="http://schemas.microsoft.com/office/drawing/2014/main" xmlns="" id="{BD1F9C2F-8C17-4A2D-89D3-2784B6DCC38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3" name="Line 544">
            <a:extLst>
              <a:ext uri="{FF2B5EF4-FFF2-40B4-BE49-F238E27FC236}">
                <a16:creationId xmlns:a16="http://schemas.microsoft.com/office/drawing/2014/main" xmlns="" id="{180ABC8B-396C-4842-BE25-2BE2B08F599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54" name="Group 545">
          <a:extLst>
            <a:ext uri="{FF2B5EF4-FFF2-40B4-BE49-F238E27FC236}">
              <a16:creationId xmlns:a16="http://schemas.microsoft.com/office/drawing/2014/main" xmlns="" id="{91E6A4D7-6970-4B73-99E1-C08B2441A76D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55" name="Line 546">
            <a:extLst>
              <a:ext uri="{FF2B5EF4-FFF2-40B4-BE49-F238E27FC236}">
                <a16:creationId xmlns:a16="http://schemas.microsoft.com/office/drawing/2014/main" xmlns="" id="{AF3C0E6D-D108-44D8-B491-EDBE1B75C18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6" name="Line 547">
            <a:extLst>
              <a:ext uri="{FF2B5EF4-FFF2-40B4-BE49-F238E27FC236}">
                <a16:creationId xmlns:a16="http://schemas.microsoft.com/office/drawing/2014/main" xmlns="" id="{AA3D3547-0217-4B74-B342-240087EA346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7" name="Line 548">
            <a:extLst>
              <a:ext uri="{FF2B5EF4-FFF2-40B4-BE49-F238E27FC236}">
                <a16:creationId xmlns:a16="http://schemas.microsoft.com/office/drawing/2014/main" xmlns="" id="{24322BFC-0E85-45CA-874B-3971FA67B23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58" name="Group 549">
          <a:extLst>
            <a:ext uri="{FF2B5EF4-FFF2-40B4-BE49-F238E27FC236}">
              <a16:creationId xmlns:a16="http://schemas.microsoft.com/office/drawing/2014/main" xmlns="" id="{AFD41E51-3ECE-4110-9782-1D0007669B95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59" name="Line 550">
            <a:extLst>
              <a:ext uri="{FF2B5EF4-FFF2-40B4-BE49-F238E27FC236}">
                <a16:creationId xmlns:a16="http://schemas.microsoft.com/office/drawing/2014/main" xmlns="" id="{1BC83ECC-BE16-451A-9823-0019A23F54F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0" name="Line 551">
            <a:extLst>
              <a:ext uri="{FF2B5EF4-FFF2-40B4-BE49-F238E27FC236}">
                <a16:creationId xmlns:a16="http://schemas.microsoft.com/office/drawing/2014/main" xmlns="" id="{E8B2783A-EDAB-44E5-9125-F7C79EF6056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1" name="Line 552">
            <a:extLst>
              <a:ext uri="{FF2B5EF4-FFF2-40B4-BE49-F238E27FC236}">
                <a16:creationId xmlns:a16="http://schemas.microsoft.com/office/drawing/2014/main" xmlns="" id="{933C69BC-7ECB-4CD9-97BF-4F8C2B886A4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62" name="Group 553">
          <a:extLst>
            <a:ext uri="{FF2B5EF4-FFF2-40B4-BE49-F238E27FC236}">
              <a16:creationId xmlns:a16="http://schemas.microsoft.com/office/drawing/2014/main" xmlns="" id="{0DEA3040-5648-44B4-BFC8-13B32242C9D5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63" name="Line 554">
            <a:extLst>
              <a:ext uri="{FF2B5EF4-FFF2-40B4-BE49-F238E27FC236}">
                <a16:creationId xmlns:a16="http://schemas.microsoft.com/office/drawing/2014/main" xmlns="" id="{7E38286F-0149-44E4-B434-AA04D141232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4" name="Line 555">
            <a:extLst>
              <a:ext uri="{FF2B5EF4-FFF2-40B4-BE49-F238E27FC236}">
                <a16:creationId xmlns:a16="http://schemas.microsoft.com/office/drawing/2014/main" xmlns="" id="{FFC08637-F1E1-485D-8075-0BDE26C1921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5" name="Line 556">
            <a:extLst>
              <a:ext uri="{FF2B5EF4-FFF2-40B4-BE49-F238E27FC236}">
                <a16:creationId xmlns:a16="http://schemas.microsoft.com/office/drawing/2014/main" xmlns="" id="{9F7274A5-0524-4631-8E7B-F358814DB84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66" name="Group 557">
          <a:extLst>
            <a:ext uri="{FF2B5EF4-FFF2-40B4-BE49-F238E27FC236}">
              <a16:creationId xmlns:a16="http://schemas.microsoft.com/office/drawing/2014/main" xmlns="" id="{90E08A1B-7F53-4426-9384-FFF854712E96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67" name="Line 558">
            <a:extLst>
              <a:ext uri="{FF2B5EF4-FFF2-40B4-BE49-F238E27FC236}">
                <a16:creationId xmlns:a16="http://schemas.microsoft.com/office/drawing/2014/main" xmlns="" id="{C5A2069E-B6A3-4CA3-B945-0358B41353A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8" name="Line 559">
            <a:extLst>
              <a:ext uri="{FF2B5EF4-FFF2-40B4-BE49-F238E27FC236}">
                <a16:creationId xmlns:a16="http://schemas.microsoft.com/office/drawing/2014/main" xmlns="" id="{36FD4CE4-DD5D-48B3-9A86-BB72C3EF863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9" name="Line 560">
            <a:extLst>
              <a:ext uri="{FF2B5EF4-FFF2-40B4-BE49-F238E27FC236}">
                <a16:creationId xmlns:a16="http://schemas.microsoft.com/office/drawing/2014/main" xmlns="" id="{4D947F81-F5F1-40F1-BF4E-C5ECEE4B884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70" name="Group 561">
          <a:extLst>
            <a:ext uri="{FF2B5EF4-FFF2-40B4-BE49-F238E27FC236}">
              <a16:creationId xmlns:a16="http://schemas.microsoft.com/office/drawing/2014/main" xmlns="" id="{6ECE151E-A928-40CC-80C9-CD402BFA1F62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71" name="Line 562">
            <a:extLst>
              <a:ext uri="{FF2B5EF4-FFF2-40B4-BE49-F238E27FC236}">
                <a16:creationId xmlns:a16="http://schemas.microsoft.com/office/drawing/2014/main" xmlns="" id="{447B28FB-AE8E-41F1-81F8-07ABF4B1F37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2" name="Line 563">
            <a:extLst>
              <a:ext uri="{FF2B5EF4-FFF2-40B4-BE49-F238E27FC236}">
                <a16:creationId xmlns:a16="http://schemas.microsoft.com/office/drawing/2014/main" xmlns="" id="{DBFA8526-7540-4E76-9D9E-18D3314AD3F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3" name="Line 564">
            <a:extLst>
              <a:ext uri="{FF2B5EF4-FFF2-40B4-BE49-F238E27FC236}">
                <a16:creationId xmlns:a16="http://schemas.microsoft.com/office/drawing/2014/main" xmlns="" id="{E00F8055-0C59-481B-8355-809A3D85CDE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74" name="Group 565">
          <a:extLst>
            <a:ext uri="{FF2B5EF4-FFF2-40B4-BE49-F238E27FC236}">
              <a16:creationId xmlns:a16="http://schemas.microsoft.com/office/drawing/2014/main" xmlns="" id="{5958F259-4C08-4D91-9266-5C51D34F11CE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75" name="Line 566">
            <a:extLst>
              <a:ext uri="{FF2B5EF4-FFF2-40B4-BE49-F238E27FC236}">
                <a16:creationId xmlns:a16="http://schemas.microsoft.com/office/drawing/2014/main" xmlns="" id="{686C42B8-7451-4FD7-98D3-53A3E9D3779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6" name="Line 567">
            <a:extLst>
              <a:ext uri="{FF2B5EF4-FFF2-40B4-BE49-F238E27FC236}">
                <a16:creationId xmlns:a16="http://schemas.microsoft.com/office/drawing/2014/main" xmlns="" id="{59086335-9E2D-4651-A7A6-DACC33263BD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" name="Line 568">
            <a:extLst>
              <a:ext uri="{FF2B5EF4-FFF2-40B4-BE49-F238E27FC236}">
                <a16:creationId xmlns:a16="http://schemas.microsoft.com/office/drawing/2014/main" xmlns="" id="{5D4B623A-8885-4AF4-91CB-72CDF9F293A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78" name="Group 569">
          <a:extLst>
            <a:ext uri="{FF2B5EF4-FFF2-40B4-BE49-F238E27FC236}">
              <a16:creationId xmlns:a16="http://schemas.microsoft.com/office/drawing/2014/main" xmlns="" id="{5B686EBF-70D9-495A-9494-287B8AEA287F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79" name="Line 570">
            <a:extLst>
              <a:ext uri="{FF2B5EF4-FFF2-40B4-BE49-F238E27FC236}">
                <a16:creationId xmlns:a16="http://schemas.microsoft.com/office/drawing/2014/main" xmlns="" id="{ED60150F-0674-43BD-AC94-0C5BA85BBCE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0" name="Line 571">
            <a:extLst>
              <a:ext uri="{FF2B5EF4-FFF2-40B4-BE49-F238E27FC236}">
                <a16:creationId xmlns:a16="http://schemas.microsoft.com/office/drawing/2014/main" xmlns="" id="{4F65A276-8816-4632-AED6-EFC28137467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1" name="Line 572">
            <a:extLst>
              <a:ext uri="{FF2B5EF4-FFF2-40B4-BE49-F238E27FC236}">
                <a16:creationId xmlns:a16="http://schemas.microsoft.com/office/drawing/2014/main" xmlns="" id="{FF3718CE-2773-4083-B865-E216F6BC2E8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grpSp>
      <xdr:nvGrpSpPr>
        <xdr:cNvPr id="382" name="Group 573">
          <a:extLst>
            <a:ext uri="{FF2B5EF4-FFF2-40B4-BE49-F238E27FC236}">
              <a16:creationId xmlns:a16="http://schemas.microsoft.com/office/drawing/2014/main" xmlns="" id="{7FCCE76D-0C4F-4805-AB6C-C2FFBCCEB932}"/>
            </a:ext>
          </a:extLst>
        </xdr:cNvPr>
        <xdr:cNvGrpSpPr>
          <a:grpSpLocks/>
        </xdr:cNvGrpSpPr>
      </xdr:nvGrpSpPr>
      <xdr:grpSpPr bwMode="auto">
        <a:xfrm>
          <a:off x="4262438" y="2738438"/>
          <a:ext cx="0" cy="0"/>
          <a:chOff x="63" y="1010"/>
          <a:chExt cx="31" cy="69"/>
        </a:xfrm>
      </xdr:grpSpPr>
      <xdr:sp macro="" textlink="">
        <xdr:nvSpPr>
          <xdr:cNvPr id="383" name="Line 574">
            <a:extLst>
              <a:ext uri="{FF2B5EF4-FFF2-40B4-BE49-F238E27FC236}">
                <a16:creationId xmlns:a16="http://schemas.microsoft.com/office/drawing/2014/main" xmlns="" id="{6C46F223-D780-4401-95A0-0D112228727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4" name="Line 575">
            <a:extLst>
              <a:ext uri="{FF2B5EF4-FFF2-40B4-BE49-F238E27FC236}">
                <a16:creationId xmlns:a16="http://schemas.microsoft.com/office/drawing/2014/main" xmlns="" id="{7EDBDFF5-6447-44A6-9839-7A0516BE01E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5" name="Line 576">
            <a:extLst>
              <a:ext uri="{FF2B5EF4-FFF2-40B4-BE49-F238E27FC236}">
                <a16:creationId xmlns:a16="http://schemas.microsoft.com/office/drawing/2014/main" xmlns="" id="{9E5F8F1C-20EA-4DAF-BF91-798749E61C1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86" name="Group 385">
          <a:extLst>
            <a:ext uri="{FF2B5EF4-FFF2-40B4-BE49-F238E27FC236}">
              <a16:creationId xmlns:a16="http://schemas.microsoft.com/office/drawing/2014/main" xmlns="" id="{7A6ACFBB-959B-4054-82FA-1C97243D3D8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87" name="Line 386">
            <a:extLst>
              <a:ext uri="{FF2B5EF4-FFF2-40B4-BE49-F238E27FC236}">
                <a16:creationId xmlns:a16="http://schemas.microsoft.com/office/drawing/2014/main" xmlns="" id="{7FED47BE-FDDF-4C32-AF07-D8B502FB22D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8" name="Line 387">
            <a:extLst>
              <a:ext uri="{FF2B5EF4-FFF2-40B4-BE49-F238E27FC236}">
                <a16:creationId xmlns:a16="http://schemas.microsoft.com/office/drawing/2014/main" xmlns="" id="{4CE1A65A-C1F7-4BB7-A416-2323F06A511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9" name="Line 388">
            <a:extLst>
              <a:ext uri="{FF2B5EF4-FFF2-40B4-BE49-F238E27FC236}">
                <a16:creationId xmlns:a16="http://schemas.microsoft.com/office/drawing/2014/main" xmlns="" id="{BC429E2D-E8DB-410C-90AD-9F69038BFDF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90" name="Group 389">
          <a:extLst>
            <a:ext uri="{FF2B5EF4-FFF2-40B4-BE49-F238E27FC236}">
              <a16:creationId xmlns:a16="http://schemas.microsoft.com/office/drawing/2014/main" xmlns="" id="{4F4324EE-E8F1-4D04-A73D-D25014967F6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91" name="Line 390">
            <a:extLst>
              <a:ext uri="{FF2B5EF4-FFF2-40B4-BE49-F238E27FC236}">
                <a16:creationId xmlns:a16="http://schemas.microsoft.com/office/drawing/2014/main" xmlns="" id="{53349A31-2326-4A9E-B850-AF87F86D2C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2" name="Line 391">
            <a:extLst>
              <a:ext uri="{FF2B5EF4-FFF2-40B4-BE49-F238E27FC236}">
                <a16:creationId xmlns:a16="http://schemas.microsoft.com/office/drawing/2014/main" xmlns="" id="{8C57EBE5-7FD1-4961-849B-2FC251BBFCF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3" name="Line 392">
            <a:extLst>
              <a:ext uri="{FF2B5EF4-FFF2-40B4-BE49-F238E27FC236}">
                <a16:creationId xmlns:a16="http://schemas.microsoft.com/office/drawing/2014/main" xmlns="" id="{53F6D2A4-291C-4D1C-B6DA-264EBA440BA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94" name="Group 393">
          <a:extLst>
            <a:ext uri="{FF2B5EF4-FFF2-40B4-BE49-F238E27FC236}">
              <a16:creationId xmlns:a16="http://schemas.microsoft.com/office/drawing/2014/main" xmlns="" id="{1ADA84A8-1136-4489-96C0-9A4702F7AF8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95" name="Line 394">
            <a:extLst>
              <a:ext uri="{FF2B5EF4-FFF2-40B4-BE49-F238E27FC236}">
                <a16:creationId xmlns:a16="http://schemas.microsoft.com/office/drawing/2014/main" xmlns="" id="{68C5CF17-A058-4EB3-B636-019A741BFCB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6" name="Line 395">
            <a:extLst>
              <a:ext uri="{FF2B5EF4-FFF2-40B4-BE49-F238E27FC236}">
                <a16:creationId xmlns:a16="http://schemas.microsoft.com/office/drawing/2014/main" xmlns="" id="{CBDACC67-8484-4F24-911A-EC98E7F81FD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7" name="Line 396">
            <a:extLst>
              <a:ext uri="{FF2B5EF4-FFF2-40B4-BE49-F238E27FC236}">
                <a16:creationId xmlns:a16="http://schemas.microsoft.com/office/drawing/2014/main" xmlns="" id="{57AD283C-806A-48EC-91B9-23143D36ACB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98" name="Group 397">
          <a:extLst>
            <a:ext uri="{FF2B5EF4-FFF2-40B4-BE49-F238E27FC236}">
              <a16:creationId xmlns:a16="http://schemas.microsoft.com/office/drawing/2014/main" xmlns="" id="{5D66AC07-0B14-4876-B1C0-AB92463BB20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399" name="Line 398">
            <a:extLst>
              <a:ext uri="{FF2B5EF4-FFF2-40B4-BE49-F238E27FC236}">
                <a16:creationId xmlns:a16="http://schemas.microsoft.com/office/drawing/2014/main" xmlns="" id="{BA3E4474-922A-49EB-9ACE-FE7165DDA76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0" name="Line 399">
            <a:extLst>
              <a:ext uri="{FF2B5EF4-FFF2-40B4-BE49-F238E27FC236}">
                <a16:creationId xmlns:a16="http://schemas.microsoft.com/office/drawing/2014/main" xmlns="" id="{55C6AE4B-35DF-44AB-88F1-C7CB7CEE2B0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1" name="Line 400">
            <a:extLst>
              <a:ext uri="{FF2B5EF4-FFF2-40B4-BE49-F238E27FC236}">
                <a16:creationId xmlns:a16="http://schemas.microsoft.com/office/drawing/2014/main" xmlns="" id="{2D52CC4C-E8F2-44E5-AD70-B2D0B610F82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02" name="Group 401">
          <a:extLst>
            <a:ext uri="{FF2B5EF4-FFF2-40B4-BE49-F238E27FC236}">
              <a16:creationId xmlns:a16="http://schemas.microsoft.com/office/drawing/2014/main" xmlns="" id="{52B37647-304F-494E-B859-4F79AAC21FE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03" name="Line 402">
            <a:extLst>
              <a:ext uri="{FF2B5EF4-FFF2-40B4-BE49-F238E27FC236}">
                <a16:creationId xmlns:a16="http://schemas.microsoft.com/office/drawing/2014/main" xmlns="" id="{D426860B-1166-441A-A13C-F9986C4AC59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4" name="Line 403">
            <a:extLst>
              <a:ext uri="{FF2B5EF4-FFF2-40B4-BE49-F238E27FC236}">
                <a16:creationId xmlns:a16="http://schemas.microsoft.com/office/drawing/2014/main" xmlns="" id="{9177AEDD-E25D-4E15-BAAC-D252E2F2B73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5" name="Line 404">
            <a:extLst>
              <a:ext uri="{FF2B5EF4-FFF2-40B4-BE49-F238E27FC236}">
                <a16:creationId xmlns:a16="http://schemas.microsoft.com/office/drawing/2014/main" xmlns="" id="{99E8C9C4-320B-480C-AB26-ECBE887A546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06" name="Group 405">
          <a:extLst>
            <a:ext uri="{FF2B5EF4-FFF2-40B4-BE49-F238E27FC236}">
              <a16:creationId xmlns:a16="http://schemas.microsoft.com/office/drawing/2014/main" xmlns="" id="{5A64D84D-1F67-4EE6-8BAD-44999EEE07E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07" name="Line 406">
            <a:extLst>
              <a:ext uri="{FF2B5EF4-FFF2-40B4-BE49-F238E27FC236}">
                <a16:creationId xmlns:a16="http://schemas.microsoft.com/office/drawing/2014/main" xmlns="" id="{1D52DD17-84BD-4D70-B69E-01274E67E64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8" name="Line 407">
            <a:extLst>
              <a:ext uri="{FF2B5EF4-FFF2-40B4-BE49-F238E27FC236}">
                <a16:creationId xmlns:a16="http://schemas.microsoft.com/office/drawing/2014/main" xmlns="" id="{1DB86952-98A3-4790-90AE-C6346B24DA1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9" name="Line 408">
            <a:extLst>
              <a:ext uri="{FF2B5EF4-FFF2-40B4-BE49-F238E27FC236}">
                <a16:creationId xmlns:a16="http://schemas.microsoft.com/office/drawing/2014/main" xmlns="" id="{ADB6319A-4F36-46E2-AA22-9AB5FBD2287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10" name="Group 409">
          <a:extLst>
            <a:ext uri="{FF2B5EF4-FFF2-40B4-BE49-F238E27FC236}">
              <a16:creationId xmlns:a16="http://schemas.microsoft.com/office/drawing/2014/main" xmlns="" id="{59856D83-FCCC-462A-952B-29EA425CBBF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11" name="Line 410">
            <a:extLst>
              <a:ext uri="{FF2B5EF4-FFF2-40B4-BE49-F238E27FC236}">
                <a16:creationId xmlns:a16="http://schemas.microsoft.com/office/drawing/2014/main" xmlns="" id="{DF769512-7418-42CF-8DA2-56428583A98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2" name="Line 411">
            <a:extLst>
              <a:ext uri="{FF2B5EF4-FFF2-40B4-BE49-F238E27FC236}">
                <a16:creationId xmlns:a16="http://schemas.microsoft.com/office/drawing/2014/main" xmlns="" id="{FF91BB04-6918-40FE-9E7C-7809F8AC976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" name="Line 412">
            <a:extLst>
              <a:ext uri="{FF2B5EF4-FFF2-40B4-BE49-F238E27FC236}">
                <a16:creationId xmlns:a16="http://schemas.microsoft.com/office/drawing/2014/main" xmlns="" id="{10F3B90A-B4B0-4F30-8C90-39142FF61CD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14" name="Group 413">
          <a:extLst>
            <a:ext uri="{FF2B5EF4-FFF2-40B4-BE49-F238E27FC236}">
              <a16:creationId xmlns:a16="http://schemas.microsoft.com/office/drawing/2014/main" xmlns="" id="{D97558B4-56CD-4588-939F-3EC0546D871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15" name="Line 414">
            <a:extLst>
              <a:ext uri="{FF2B5EF4-FFF2-40B4-BE49-F238E27FC236}">
                <a16:creationId xmlns:a16="http://schemas.microsoft.com/office/drawing/2014/main" xmlns="" id="{A6DAAA81-F6DA-4D59-BF1E-0E5A8CBA834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6" name="Line 415">
            <a:extLst>
              <a:ext uri="{FF2B5EF4-FFF2-40B4-BE49-F238E27FC236}">
                <a16:creationId xmlns:a16="http://schemas.microsoft.com/office/drawing/2014/main" xmlns="" id="{46A5777B-6EA1-4F82-9682-33653D1E7DE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7" name="Line 416">
            <a:extLst>
              <a:ext uri="{FF2B5EF4-FFF2-40B4-BE49-F238E27FC236}">
                <a16:creationId xmlns:a16="http://schemas.microsoft.com/office/drawing/2014/main" xmlns="" id="{06C4A224-20C1-4367-B9C8-4F8A96F4203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18" name="Group 417">
          <a:extLst>
            <a:ext uri="{FF2B5EF4-FFF2-40B4-BE49-F238E27FC236}">
              <a16:creationId xmlns:a16="http://schemas.microsoft.com/office/drawing/2014/main" xmlns="" id="{F12B8D59-A8C7-4ED8-A068-48EADA84F47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19" name="Line 418">
            <a:extLst>
              <a:ext uri="{FF2B5EF4-FFF2-40B4-BE49-F238E27FC236}">
                <a16:creationId xmlns:a16="http://schemas.microsoft.com/office/drawing/2014/main" xmlns="" id="{0FE7AE0B-895F-4621-B712-273D89F8C67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0" name="Line 419">
            <a:extLst>
              <a:ext uri="{FF2B5EF4-FFF2-40B4-BE49-F238E27FC236}">
                <a16:creationId xmlns:a16="http://schemas.microsoft.com/office/drawing/2014/main" xmlns="" id="{33FE31EA-172D-4A45-B02D-46003D08FCA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1" name="Line 420">
            <a:extLst>
              <a:ext uri="{FF2B5EF4-FFF2-40B4-BE49-F238E27FC236}">
                <a16:creationId xmlns:a16="http://schemas.microsoft.com/office/drawing/2014/main" xmlns="" id="{5DE91F87-83A4-4851-80F5-C09110FDF52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22" name="Group 421">
          <a:extLst>
            <a:ext uri="{FF2B5EF4-FFF2-40B4-BE49-F238E27FC236}">
              <a16:creationId xmlns:a16="http://schemas.microsoft.com/office/drawing/2014/main" xmlns="" id="{517318E5-D025-468C-9184-948C1FBD30B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23" name="Line 422">
            <a:extLst>
              <a:ext uri="{FF2B5EF4-FFF2-40B4-BE49-F238E27FC236}">
                <a16:creationId xmlns:a16="http://schemas.microsoft.com/office/drawing/2014/main" xmlns="" id="{0A930540-999F-42B7-8606-2FEBEE70E82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4" name="Line 423">
            <a:extLst>
              <a:ext uri="{FF2B5EF4-FFF2-40B4-BE49-F238E27FC236}">
                <a16:creationId xmlns:a16="http://schemas.microsoft.com/office/drawing/2014/main" xmlns="" id="{539D82F0-AFC2-4FF6-A64A-B7C8D00C7CC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5" name="Line 424">
            <a:extLst>
              <a:ext uri="{FF2B5EF4-FFF2-40B4-BE49-F238E27FC236}">
                <a16:creationId xmlns:a16="http://schemas.microsoft.com/office/drawing/2014/main" xmlns="" id="{3B1D7479-D2C1-4D11-8C8A-B99F180813E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26" name="Group 425">
          <a:extLst>
            <a:ext uri="{FF2B5EF4-FFF2-40B4-BE49-F238E27FC236}">
              <a16:creationId xmlns:a16="http://schemas.microsoft.com/office/drawing/2014/main" xmlns="" id="{9D91949A-241E-4CAA-AEE1-F48FB6559A7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27" name="Line 426">
            <a:extLst>
              <a:ext uri="{FF2B5EF4-FFF2-40B4-BE49-F238E27FC236}">
                <a16:creationId xmlns:a16="http://schemas.microsoft.com/office/drawing/2014/main" xmlns="" id="{21C8F8F3-AEA3-41E1-9C5F-29251F58961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8" name="Line 427">
            <a:extLst>
              <a:ext uri="{FF2B5EF4-FFF2-40B4-BE49-F238E27FC236}">
                <a16:creationId xmlns:a16="http://schemas.microsoft.com/office/drawing/2014/main" xmlns="" id="{9B6BC09E-2D2C-4C62-B514-03CF21E6A23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9" name="Line 428">
            <a:extLst>
              <a:ext uri="{FF2B5EF4-FFF2-40B4-BE49-F238E27FC236}">
                <a16:creationId xmlns:a16="http://schemas.microsoft.com/office/drawing/2014/main" xmlns="" id="{0B3941E8-C7B9-4E3A-96EE-9CBDC32E53D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30" name="Group 429">
          <a:extLst>
            <a:ext uri="{FF2B5EF4-FFF2-40B4-BE49-F238E27FC236}">
              <a16:creationId xmlns:a16="http://schemas.microsoft.com/office/drawing/2014/main" xmlns="" id="{95B4CCA4-5DDE-4788-BEB9-50DB289DA88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31" name="Line 430">
            <a:extLst>
              <a:ext uri="{FF2B5EF4-FFF2-40B4-BE49-F238E27FC236}">
                <a16:creationId xmlns:a16="http://schemas.microsoft.com/office/drawing/2014/main" xmlns="" id="{19E0658A-0E30-4644-BC1B-BC03E32743F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2" name="Line 431">
            <a:extLst>
              <a:ext uri="{FF2B5EF4-FFF2-40B4-BE49-F238E27FC236}">
                <a16:creationId xmlns:a16="http://schemas.microsoft.com/office/drawing/2014/main" xmlns="" id="{9735A721-78C3-45BD-B412-260DC834CAC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3" name="Line 432">
            <a:extLst>
              <a:ext uri="{FF2B5EF4-FFF2-40B4-BE49-F238E27FC236}">
                <a16:creationId xmlns:a16="http://schemas.microsoft.com/office/drawing/2014/main" xmlns="" id="{59CC2BB2-C8D6-43BB-949B-D704D492813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34" name="Group 433">
          <a:extLst>
            <a:ext uri="{FF2B5EF4-FFF2-40B4-BE49-F238E27FC236}">
              <a16:creationId xmlns:a16="http://schemas.microsoft.com/office/drawing/2014/main" xmlns="" id="{AE66E0AC-8156-41A8-8C2E-06F3E918790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35" name="Line 434">
            <a:extLst>
              <a:ext uri="{FF2B5EF4-FFF2-40B4-BE49-F238E27FC236}">
                <a16:creationId xmlns:a16="http://schemas.microsoft.com/office/drawing/2014/main" xmlns="" id="{9D7D512D-38D4-4C77-A2AF-7FD3F0F42E3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6" name="Line 435">
            <a:extLst>
              <a:ext uri="{FF2B5EF4-FFF2-40B4-BE49-F238E27FC236}">
                <a16:creationId xmlns:a16="http://schemas.microsoft.com/office/drawing/2014/main" xmlns="" id="{7A5C61C0-D113-4AC6-BB6A-2BC2961AF72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7" name="Line 436">
            <a:extLst>
              <a:ext uri="{FF2B5EF4-FFF2-40B4-BE49-F238E27FC236}">
                <a16:creationId xmlns:a16="http://schemas.microsoft.com/office/drawing/2014/main" xmlns="" id="{F04BC6A5-7C7F-43A5-A585-2B82C0EED3C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38" name="Group 437">
          <a:extLst>
            <a:ext uri="{FF2B5EF4-FFF2-40B4-BE49-F238E27FC236}">
              <a16:creationId xmlns:a16="http://schemas.microsoft.com/office/drawing/2014/main" xmlns="" id="{848DFFF0-8215-419A-AB90-EFB253C09C7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39" name="Line 438">
            <a:extLst>
              <a:ext uri="{FF2B5EF4-FFF2-40B4-BE49-F238E27FC236}">
                <a16:creationId xmlns:a16="http://schemas.microsoft.com/office/drawing/2014/main" xmlns="" id="{B0F6CEE4-B7D4-4A41-A902-4930A7B8CE6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0" name="Line 439">
            <a:extLst>
              <a:ext uri="{FF2B5EF4-FFF2-40B4-BE49-F238E27FC236}">
                <a16:creationId xmlns:a16="http://schemas.microsoft.com/office/drawing/2014/main" xmlns="" id="{5BA24322-EF3E-4567-9823-FDADDBE4AA3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1" name="Line 440">
            <a:extLst>
              <a:ext uri="{FF2B5EF4-FFF2-40B4-BE49-F238E27FC236}">
                <a16:creationId xmlns:a16="http://schemas.microsoft.com/office/drawing/2014/main" xmlns="" id="{8FF2D6BF-CC3D-41A4-9F56-BF3D4695E3B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42" name="Group 441">
          <a:extLst>
            <a:ext uri="{FF2B5EF4-FFF2-40B4-BE49-F238E27FC236}">
              <a16:creationId xmlns:a16="http://schemas.microsoft.com/office/drawing/2014/main" xmlns="" id="{6B3F1051-07AB-4F0B-9E84-DA4AB3AAD72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43" name="Line 442">
            <a:extLst>
              <a:ext uri="{FF2B5EF4-FFF2-40B4-BE49-F238E27FC236}">
                <a16:creationId xmlns:a16="http://schemas.microsoft.com/office/drawing/2014/main" xmlns="" id="{6AE90878-5577-4952-95AC-01EABDA8696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4" name="Line 443">
            <a:extLst>
              <a:ext uri="{FF2B5EF4-FFF2-40B4-BE49-F238E27FC236}">
                <a16:creationId xmlns:a16="http://schemas.microsoft.com/office/drawing/2014/main" xmlns="" id="{72CCE33B-25ED-4015-9666-17EB1E09B13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5" name="Line 444">
            <a:extLst>
              <a:ext uri="{FF2B5EF4-FFF2-40B4-BE49-F238E27FC236}">
                <a16:creationId xmlns:a16="http://schemas.microsoft.com/office/drawing/2014/main" xmlns="" id="{DCF2B983-FEBD-48C7-AC07-FE84B716212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46" name="Group 445">
          <a:extLst>
            <a:ext uri="{FF2B5EF4-FFF2-40B4-BE49-F238E27FC236}">
              <a16:creationId xmlns:a16="http://schemas.microsoft.com/office/drawing/2014/main" xmlns="" id="{E1E1BBC7-4326-402E-B977-2B4E76B6B70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47" name="Line 446">
            <a:extLst>
              <a:ext uri="{FF2B5EF4-FFF2-40B4-BE49-F238E27FC236}">
                <a16:creationId xmlns:a16="http://schemas.microsoft.com/office/drawing/2014/main" xmlns="" id="{BA1949D2-76D4-4D1E-A217-05EDADC00D0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8" name="Line 447">
            <a:extLst>
              <a:ext uri="{FF2B5EF4-FFF2-40B4-BE49-F238E27FC236}">
                <a16:creationId xmlns:a16="http://schemas.microsoft.com/office/drawing/2014/main" xmlns="" id="{4A404780-8203-4521-9632-A73374DB938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9" name="Line 448">
            <a:extLst>
              <a:ext uri="{FF2B5EF4-FFF2-40B4-BE49-F238E27FC236}">
                <a16:creationId xmlns:a16="http://schemas.microsoft.com/office/drawing/2014/main" xmlns="" id="{9D404F5C-7066-4419-80BE-FA7BE18AD10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50" name="Group 449">
          <a:extLst>
            <a:ext uri="{FF2B5EF4-FFF2-40B4-BE49-F238E27FC236}">
              <a16:creationId xmlns:a16="http://schemas.microsoft.com/office/drawing/2014/main" xmlns="" id="{02D636C5-3729-4C0E-8236-8364170FEAC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51" name="Line 450">
            <a:extLst>
              <a:ext uri="{FF2B5EF4-FFF2-40B4-BE49-F238E27FC236}">
                <a16:creationId xmlns:a16="http://schemas.microsoft.com/office/drawing/2014/main" xmlns="" id="{A29329DE-D052-4F1D-A965-414EF3C289E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2" name="Line 451">
            <a:extLst>
              <a:ext uri="{FF2B5EF4-FFF2-40B4-BE49-F238E27FC236}">
                <a16:creationId xmlns:a16="http://schemas.microsoft.com/office/drawing/2014/main" xmlns="" id="{D31FB66B-7664-4BB0-A4B8-BB65BAE9221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3" name="Line 452">
            <a:extLst>
              <a:ext uri="{FF2B5EF4-FFF2-40B4-BE49-F238E27FC236}">
                <a16:creationId xmlns:a16="http://schemas.microsoft.com/office/drawing/2014/main" xmlns="" id="{12076477-2E77-4CE3-BE7B-61C18768E42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54" name="Group 453">
          <a:extLst>
            <a:ext uri="{FF2B5EF4-FFF2-40B4-BE49-F238E27FC236}">
              <a16:creationId xmlns:a16="http://schemas.microsoft.com/office/drawing/2014/main" xmlns="" id="{562F062F-5902-4FC2-845D-ABD35C7E65F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55" name="Line 454">
            <a:extLst>
              <a:ext uri="{FF2B5EF4-FFF2-40B4-BE49-F238E27FC236}">
                <a16:creationId xmlns:a16="http://schemas.microsoft.com/office/drawing/2014/main" xmlns="" id="{28A0F7EA-020D-4089-B2C3-1D9E54617EB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6" name="Line 455">
            <a:extLst>
              <a:ext uri="{FF2B5EF4-FFF2-40B4-BE49-F238E27FC236}">
                <a16:creationId xmlns:a16="http://schemas.microsoft.com/office/drawing/2014/main" xmlns="" id="{744089E8-43EA-463D-92B6-F6C8F56089C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7" name="Line 456">
            <a:extLst>
              <a:ext uri="{FF2B5EF4-FFF2-40B4-BE49-F238E27FC236}">
                <a16:creationId xmlns:a16="http://schemas.microsoft.com/office/drawing/2014/main" xmlns="" id="{06BAA04A-8EAA-4225-9A38-A3089C1A40A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58" name="Group 457">
          <a:extLst>
            <a:ext uri="{FF2B5EF4-FFF2-40B4-BE49-F238E27FC236}">
              <a16:creationId xmlns:a16="http://schemas.microsoft.com/office/drawing/2014/main" xmlns="" id="{9B7B7A3A-5851-4600-B597-288573F76D4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59" name="Line 458">
            <a:extLst>
              <a:ext uri="{FF2B5EF4-FFF2-40B4-BE49-F238E27FC236}">
                <a16:creationId xmlns:a16="http://schemas.microsoft.com/office/drawing/2014/main" xmlns="" id="{8B35D452-F973-405D-938E-B9B62020410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0" name="Line 459">
            <a:extLst>
              <a:ext uri="{FF2B5EF4-FFF2-40B4-BE49-F238E27FC236}">
                <a16:creationId xmlns:a16="http://schemas.microsoft.com/office/drawing/2014/main" xmlns="" id="{79D8EE46-AAE5-46C3-AB0A-512139A8091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1" name="Line 460">
            <a:extLst>
              <a:ext uri="{FF2B5EF4-FFF2-40B4-BE49-F238E27FC236}">
                <a16:creationId xmlns:a16="http://schemas.microsoft.com/office/drawing/2014/main" xmlns="" id="{980CD07E-359B-4B02-89C1-C6A19DE5E30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62" name="Group 461">
          <a:extLst>
            <a:ext uri="{FF2B5EF4-FFF2-40B4-BE49-F238E27FC236}">
              <a16:creationId xmlns:a16="http://schemas.microsoft.com/office/drawing/2014/main" xmlns="" id="{E14A033B-E537-4BA7-BFEC-72C8F2BCD0A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63" name="Line 462">
            <a:extLst>
              <a:ext uri="{FF2B5EF4-FFF2-40B4-BE49-F238E27FC236}">
                <a16:creationId xmlns:a16="http://schemas.microsoft.com/office/drawing/2014/main" xmlns="" id="{8D450A7D-BC60-4667-B13F-F98ADB6A7F8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" name="Line 463">
            <a:extLst>
              <a:ext uri="{FF2B5EF4-FFF2-40B4-BE49-F238E27FC236}">
                <a16:creationId xmlns:a16="http://schemas.microsoft.com/office/drawing/2014/main" xmlns="" id="{D93E83AE-795B-48BF-A810-F57A33B99D7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5" name="Line 464">
            <a:extLst>
              <a:ext uri="{FF2B5EF4-FFF2-40B4-BE49-F238E27FC236}">
                <a16:creationId xmlns:a16="http://schemas.microsoft.com/office/drawing/2014/main" xmlns="" id="{B4D344CB-B7CC-43F6-979E-7F989D92D4E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66" name="Group 465">
          <a:extLst>
            <a:ext uri="{FF2B5EF4-FFF2-40B4-BE49-F238E27FC236}">
              <a16:creationId xmlns:a16="http://schemas.microsoft.com/office/drawing/2014/main" xmlns="" id="{0A3FBA81-8FA8-4520-A57B-8806DF26F3C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67" name="Line 466">
            <a:extLst>
              <a:ext uri="{FF2B5EF4-FFF2-40B4-BE49-F238E27FC236}">
                <a16:creationId xmlns:a16="http://schemas.microsoft.com/office/drawing/2014/main" xmlns="" id="{CB8A6220-46C8-4EE9-B07F-7AFDE0E2D92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8" name="Line 467">
            <a:extLst>
              <a:ext uri="{FF2B5EF4-FFF2-40B4-BE49-F238E27FC236}">
                <a16:creationId xmlns:a16="http://schemas.microsoft.com/office/drawing/2014/main" xmlns="" id="{70F4E610-B160-431F-B48F-8C12EBDF6DF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" name="Line 468">
            <a:extLst>
              <a:ext uri="{FF2B5EF4-FFF2-40B4-BE49-F238E27FC236}">
                <a16:creationId xmlns:a16="http://schemas.microsoft.com/office/drawing/2014/main" xmlns="" id="{AF392E76-B7CD-4670-9CD2-25D552FAC59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70" name="Group 469">
          <a:extLst>
            <a:ext uri="{FF2B5EF4-FFF2-40B4-BE49-F238E27FC236}">
              <a16:creationId xmlns:a16="http://schemas.microsoft.com/office/drawing/2014/main" xmlns="" id="{13DFE65A-05C8-46DB-88CE-4DB8B04DF31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71" name="Line 470">
            <a:extLst>
              <a:ext uri="{FF2B5EF4-FFF2-40B4-BE49-F238E27FC236}">
                <a16:creationId xmlns:a16="http://schemas.microsoft.com/office/drawing/2014/main" xmlns="" id="{B0215CAA-57FF-4B0B-B73E-88D25DDF43E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" name="Line 471">
            <a:extLst>
              <a:ext uri="{FF2B5EF4-FFF2-40B4-BE49-F238E27FC236}">
                <a16:creationId xmlns:a16="http://schemas.microsoft.com/office/drawing/2014/main" xmlns="" id="{EA87EED4-9F09-4B16-8C75-355C0F83797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3" name="Line 472">
            <a:extLst>
              <a:ext uri="{FF2B5EF4-FFF2-40B4-BE49-F238E27FC236}">
                <a16:creationId xmlns:a16="http://schemas.microsoft.com/office/drawing/2014/main" xmlns="" id="{63465D88-6CFC-4B10-8539-34F9280894E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74" name="Group 473">
          <a:extLst>
            <a:ext uri="{FF2B5EF4-FFF2-40B4-BE49-F238E27FC236}">
              <a16:creationId xmlns:a16="http://schemas.microsoft.com/office/drawing/2014/main" xmlns="" id="{C58B9E99-FE23-4AE5-B55B-D8949465BF4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75" name="Line 474">
            <a:extLst>
              <a:ext uri="{FF2B5EF4-FFF2-40B4-BE49-F238E27FC236}">
                <a16:creationId xmlns:a16="http://schemas.microsoft.com/office/drawing/2014/main" xmlns="" id="{54B9030D-1095-41FC-AAB8-E9C88C2340E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6" name="Line 475">
            <a:extLst>
              <a:ext uri="{FF2B5EF4-FFF2-40B4-BE49-F238E27FC236}">
                <a16:creationId xmlns:a16="http://schemas.microsoft.com/office/drawing/2014/main" xmlns="" id="{97227CD5-62C8-49C5-BB38-DB4C82323A5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7" name="Line 476">
            <a:extLst>
              <a:ext uri="{FF2B5EF4-FFF2-40B4-BE49-F238E27FC236}">
                <a16:creationId xmlns:a16="http://schemas.microsoft.com/office/drawing/2014/main" xmlns="" id="{82E543DB-9C95-4F64-A1CB-46E719DD00E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78" name="Group 477">
          <a:extLst>
            <a:ext uri="{FF2B5EF4-FFF2-40B4-BE49-F238E27FC236}">
              <a16:creationId xmlns:a16="http://schemas.microsoft.com/office/drawing/2014/main" xmlns="" id="{BD1514DA-2C99-4DE3-B156-55C8E500621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79" name="Line 478">
            <a:extLst>
              <a:ext uri="{FF2B5EF4-FFF2-40B4-BE49-F238E27FC236}">
                <a16:creationId xmlns:a16="http://schemas.microsoft.com/office/drawing/2014/main" xmlns="" id="{DBA40540-731D-4511-9FF4-D723AD8ECE7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" name="Line 479">
            <a:extLst>
              <a:ext uri="{FF2B5EF4-FFF2-40B4-BE49-F238E27FC236}">
                <a16:creationId xmlns:a16="http://schemas.microsoft.com/office/drawing/2014/main" xmlns="" id="{8EDB90FF-F6C0-4D1B-A1C2-0EB54811032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" name="Line 480">
            <a:extLst>
              <a:ext uri="{FF2B5EF4-FFF2-40B4-BE49-F238E27FC236}">
                <a16:creationId xmlns:a16="http://schemas.microsoft.com/office/drawing/2014/main" xmlns="" id="{0F4B91FF-74ED-40ED-BE10-313460C0B36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82" name="Group 481">
          <a:extLst>
            <a:ext uri="{FF2B5EF4-FFF2-40B4-BE49-F238E27FC236}">
              <a16:creationId xmlns:a16="http://schemas.microsoft.com/office/drawing/2014/main" xmlns="" id="{774D9615-C51F-465E-9C85-B8FDFD46D55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83" name="Line 482">
            <a:extLst>
              <a:ext uri="{FF2B5EF4-FFF2-40B4-BE49-F238E27FC236}">
                <a16:creationId xmlns:a16="http://schemas.microsoft.com/office/drawing/2014/main" xmlns="" id="{478A490D-B249-4211-9AF0-248533CAF12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4" name="Line 483">
            <a:extLst>
              <a:ext uri="{FF2B5EF4-FFF2-40B4-BE49-F238E27FC236}">
                <a16:creationId xmlns:a16="http://schemas.microsoft.com/office/drawing/2014/main" xmlns="" id="{2BD94F6A-DAD7-4F24-957A-E34263C4683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" name="Line 484">
            <a:extLst>
              <a:ext uri="{FF2B5EF4-FFF2-40B4-BE49-F238E27FC236}">
                <a16:creationId xmlns:a16="http://schemas.microsoft.com/office/drawing/2014/main" xmlns="" id="{0D35A53E-8EBF-42EC-B9CB-711960DB609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86" name="Group 485">
          <a:extLst>
            <a:ext uri="{FF2B5EF4-FFF2-40B4-BE49-F238E27FC236}">
              <a16:creationId xmlns:a16="http://schemas.microsoft.com/office/drawing/2014/main" xmlns="" id="{0E10DC85-A436-434E-9331-9C718AA4554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87" name="Line 486">
            <a:extLst>
              <a:ext uri="{FF2B5EF4-FFF2-40B4-BE49-F238E27FC236}">
                <a16:creationId xmlns:a16="http://schemas.microsoft.com/office/drawing/2014/main" xmlns="" id="{282956BB-0291-4D8A-A99A-DCA7E026E16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" name="Line 487">
            <a:extLst>
              <a:ext uri="{FF2B5EF4-FFF2-40B4-BE49-F238E27FC236}">
                <a16:creationId xmlns:a16="http://schemas.microsoft.com/office/drawing/2014/main" xmlns="" id="{C64BF3F4-3C38-4F56-88C2-22FDB059D41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" name="Line 488">
            <a:extLst>
              <a:ext uri="{FF2B5EF4-FFF2-40B4-BE49-F238E27FC236}">
                <a16:creationId xmlns:a16="http://schemas.microsoft.com/office/drawing/2014/main" xmlns="" id="{9EF14ED6-47C1-4D37-8F67-B2D2FED9BEA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90" name="Group 489">
          <a:extLst>
            <a:ext uri="{FF2B5EF4-FFF2-40B4-BE49-F238E27FC236}">
              <a16:creationId xmlns:a16="http://schemas.microsoft.com/office/drawing/2014/main" xmlns="" id="{049EFC29-187B-4D38-806A-DE3885802A2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91" name="Line 490">
            <a:extLst>
              <a:ext uri="{FF2B5EF4-FFF2-40B4-BE49-F238E27FC236}">
                <a16:creationId xmlns:a16="http://schemas.microsoft.com/office/drawing/2014/main" xmlns="" id="{F5EF7CD5-789F-4A14-89D0-74995A0F306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" name="Line 491">
            <a:extLst>
              <a:ext uri="{FF2B5EF4-FFF2-40B4-BE49-F238E27FC236}">
                <a16:creationId xmlns:a16="http://schemas.microsoft.com/office/drawing/2014/main" xmlns="" id="{B1BF303A-BA04-41B8-AF37-DA7CF80C4ED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3" name="Line 492">
            <a:extLst>
              <a:ext uri="{FF2B5EF4-FFF2-40B4-BE49-F238E27FC236}">
                <a16:creationId xmlns:a16="http://schemas.microsoft.com/office/drawing/2014/main" xmlns="" id="{E6DFE852-9E97-4503-92AD-43A6E688BE8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94" name="Group 493">
          <a:extLst>
            <a:ext uri="{FF2B5EF4-FFF2-40B4-BE49-F238E27FC236}">
              <a16:creationId xmlns:a16="http://schemas.microsoft.com/office/drawing/2014/main" xmlns="" id="{716BADAF-7680-4304-A6D9-F3F88F574F9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95" name="Line 494">
            <a:extLst>
              <a:ext uri="{FF2B5EF4-FFF2-40B4-BE49-F238E27FC236}">
                <a16:creationId xmlns:a16="http://schemas.microsoft.com/office/drawing/2014/main" xmlns="" id="{5026FA02-A157-4060-8D54-2AC25E352F1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" name="Line 495">
            <a:extLst>
              <a:ext uri="{FF2B5EF4-FFF2-40B4-BE49-F238E27FC236}">
                <a16:creationId xmlns:a16="http://schemas.microsoft.com/office/drawing/2014/main" xmlns="" id="{2C585B3C-FC37-451F-AA8D-16C6903D161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7" name="Line 496">
            <a:extLst>
              <a:ext uri="{FF2B5EF4-FFF2-40B4-BE49-F238E27FC236}">
                <a16:creationId xmlns:a16="http://schemas.microsoft.com/office/drawing/2014/main" xmlns="" id="{C48FBEC0-86EA-4599-B5AF-0DD58EF76E2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498" name="Group 497">
          <a:extLst>
            <a:ext uri="{FF2B5EF4-FFF2-40B4-BE49-F238E27FC236}">
              <a16:creationId xmlns:a16="http://schemas.microsoft.com/office/drawing/2014/main" xmlns="" id="{7D5C65EA-CE9D-498E-A213-A4BB3BB9CE1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499" name="Line 498">
            <a:extLst>
              <a:ext uri="{FF2B5EF4-FFF2-40B4-BE49-F238E27FC236}">
                <a16:creationId xmlns:a16="http://schemas.microsoft.com/office/drawing/2014/main" xmlns="" id="{A499FAAF-BB9E-4608-BB33-E21138E601A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0" name="Line 499">
            <a:extLst>
              <a:ext uri="{FF2B5EF4-FFF2-40B4-BE49-F238E27FC236}">
                <a16:creationId xmlns:a16="http://schemas.microsoft.com/office/drawing/2014/main" xmlns="" id="{96FA1794-C6B6-4163-8D80-5DED9F7E854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1" name="Line 500">
            <a:extLst>
              <a:ext uri="{FF2B5EF4-FFF2-40B4-BE49-F238E27FC236}">
                <a16:creationId xmlns:a16="http://schemas.microsoft.com/office/drawing/2014/main" xmlns="" id="{D8AE844B-85B8-4BAC-81E2-C238508089F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02" name="Group 501">
          <a:extLst>
            <a:ext uri="{FF2B5EF4-FFF2-40B4-BE49-F238E27FC236}">
              <a16:creationId xmlns:a16="http://schemas.microsoft.com/office/drawing/2014/main" xmlns="" id="{C5D6D8C3-98C0-416F-8E2C-31C2C5B828B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03" name="Line 502">
            <a:extLst>
              <a:ext uri="{FF2B5EF4-FFF2-40B4-BE49-F238E27FC236}">
                <a16:creationId xmlns:a16="http://schemas.microsoft.com/office/drawing/2014/main" xmlns="" id="{2EA1365E-F97B-45B6-89FA-EC1E74349DE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" name="Line 503">
            <a:extLst>
              <a:ext uri="{FF2B5EF4-FFF2-40B4-BE49-F238E27FC236}">
                <a16:creationId xmlns:a16="http://schemas.microsoft.com/office/drawing/2014/main" xmlns="" id="{8D2D8C33-C043-4D7C-91CA-ABD2DF6A36B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5" name="Line 504">
            <a:extLst>
              <a:ext uri="{FF2B5EF4-FFF2-40B4-BE49-F238E27FC236}">
                <a16:creationId xmlns:a16="http://schemas.microsoft.com/office/drawing/2014/main" xmlns="" id="{5B9772D2-953E-4135-93D4-0AF67A38BB1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06" name="Group 505">
          <a:extLst>
            <a:ext uri="{FF2B5EF4-FFF2-40B4-BE49-F238E27FC236}">
              <a16:creationId xmlns:a16="http://schemas.microsoft.com/office/drawing/2014/main" xmlns="" id="{0DF66B45-73B0-4002-A910-DD54E55169D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07" name="Line 506">
            <a:extLst>
              <a:ext uri="{FF2B5EF4-FFF2-40B4-BE49-F238E27FC236}">
                <a16:creationId xmlns:a16="http://schemas.microsoft.com/office/drawing/2014/main" xmlns="" id="{2D3EDEF3-0016-4E92-BA88-1566ABF2092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8" name="Line 507">
            <a:extLst>
              <a:ext uri="{FF2B5EF4-FFF2-40B4-BE49-F238E27FC236}">
                <a16:creationId xmlns:a16="http://schemas.microsoft.com/office/drawing/2014/main" xmlns="" id="{7DBD7F4F-1DC4-4930-B569-5ECA76C6E61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9" name="Line 508">
            <a:extLst>
              <a:ext uri="{FF2B5EF4-FFF2-40B4-BE49-F238E27FC236}">
                <a16:creationId xmlns:a16="http://schemas.microsoft.com/office/drawing/2014/main" xmlns="" id="{AC3E7B13-C023-49FD-8DAB-B4DCE78B018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10" name="Group 509">
          <a:extLst>
            <a:ext uri="{FF2B5EF4-FFF2-40B4-BE49-F238E27FC236}">
              <a16:creationId xmlns:a16="http://schemas.microsoft.com/office/drawing/2014/main" xmlns="" id="{5A6E8B9A-9529-49FA-AAF8-48801734992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11" name="Line 510">
            <a:extLst>
              <a:ext uri="{FF2B5EF4-FFF2-40B4-BE49-F238E27FC236}">
                <a16:creationId xmlns:a16="http://schemas.microsoft.com/office/drawing/2014/main" xmlns="" id="{D2C44A56-2C89-4756-A6F0-455CB6BF238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2" name="Line 511">
            <a:extLst>
              <a:ext uri="{FF2B5EF4-FFF2-40B4-BE49-F238E27FC236}">
                <a16:creationId xmlns:a16="http://schemas.microsoft.com/office/drawing/2014/main" xmlns="" id="{0F53DE40-0647-4980-9757-AB962BBC255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3" name="Line 512">
            <a:extLst>
              <a:ext uri="{FF2B5EF4-FFF2-40B4-BE49-F238E27FC236}">
                <a16:creationId xmlns:a16="http://schemas.microsoft.com/office/drawing/2014/main" xmlns="" id="{AAF1E6EF-0901-4A3C-BB1D-E4EC5A5241C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14" name="Group 513">
          <a:extLst>
            <a:ext uri="{FF2B5EF4-FFF2-40B4-BE49-F238E27FC236}">
              <a16:creationId xmlns:a16="http://schemas.microsoft.com/office/drawing/2014/main" xmlns="" id="{ED3B2418-8312-4A9D-A29C-5E1EB8DC859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15" name="Line 514">
            <a:extLst>
              <a:ext uri="{FF2B5EF4-FFF2-40B4-BE49-F238E27FC236}">
                <a16:creationId xmlns:a16="http://schemas.microsoft.com/office/drawing/2014/main" xmlns="" id="{10E6582E-736D-4EAA-822D-86F69FD517F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6" name="Line 515">
            <a:extLst>
              <a:ext uri="{FF2B5EF4-FFF2-40B4-BE49-F238E27FC236}">
                <a16:creationId xmlns:a16="http://schemas.microsoft.com/office/drawing/2014/main" xmlns="" id="{8110E64E-C069-48FC-8317-D696D39D57C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7" name="Line 516">
            <a:extLst>
              <a:ext uri="{FF2B5EF4-FFF2-40B4-BE49-F238E27FC236}">
                <a16:creationId xmlns:a16="http://schemas.microsoft.com/office/drawing/2014/main" xmlns="" id="{9DAFA951-6CBA-4AE0-90A7-BDB95ECA03A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18" name="Group 517">
          <a:extLst>
            <a:ext uri="{FF2B5EF4-FFF2-40B4-BE49-F238E27FC236}">
              <a16:creationId xmlns:a16="http://schemas.microsoft.com/office/drawing/2014/main" xmlns="" id="{321D6285-3487-46AA-BCC2-A85DDB5F527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19" name="Line 518">
            <a:extLst>
              <a:ext uri="{FF2B5EF4-FFF2-40B4-BE49-F238E27FC236}">
                <a16:creationId xmlns:a16="http://schemas.microsoft.com/office/drawing/2014/main" xmlns="" id="{8A07B28F-974B-4852-9EA9-018B232B358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0" name="Line 519">
            <a:extLst>
              <a:ext uri="{FF2B5EF4-FFF2-40B4-BE49-F238E27FC236}">
                <a16:creationId xmlns:a16="http://schemas.microsoft.com/office/drawing/2014/main" xmlns="" id="{5AB8F65C-DB25-442E-8EEE-A5DBA5F72C4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1" name="Line 520">
            <a:extLst>
              <a:ext uri="{FF2B5EF4-FFF2-40B4-BE49-F238E27FC236}">
                <a16:creationId xmlns:a16="http://schemas.microsoft.com/office/drawing/2014/main" xmlns="" id="{AF1CD578-7EAA-44F1-A3B8-D4DA19EDCF2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22" name="Group 521">
          <a:extLst>
            <a:ext uri="{FF2B5EF4-FFF2-40B4-BE49-F238E27FC236}">
              <a16:creationId xmlns:a16="http://schemas.microsoft.com/office/drawing/2014/main" xmlns="" id="{A685E072-0E3B-4573-B8C1-5E21AD68255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23" name="Line 522">
            <a:extLst>
              <a:ext uri="{FF2B5EF4-FFF2-40B4-BE49-F238E27FC236}">
                <a16:creationId xmlns:a16="http://schemas.microsoft.com/office/drawing/2014/main" xmlns="" id="{D8851B2D-178A-4C71-A400-7ECD9962090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4" name="Line 523">
            <a:extLst>
              <a:ext uri="{FF2B5EF4-FFF2-40B4-BE49-F238E27FC236}">
                <a16:creationId xmlns:a16="http://schemas.microsoft.com/office/drawing/2014/main" xmlns="" id="{FCA85D26-B12D-4608-99C7-678A4D6C85C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5" name="Line 524">
            <a:extLst>
              <a:ext uri="{FF2B5EF4-FFF2-40B4-BE49-F238E27FC236}">
                <a16:creationId xmlns:a16="http://schemas.microsoft.com/office/drawing/2014/main" xmlns="" id="{734D3758-3529-4371-B4FD-9FA0E71F776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26" name="Group 525">
          <a:extLst>
            <a:ext uri="{FF2B5EF4-FFF2-40B4-BE49-F238E27FC236}">
              <a16:creationId xmlns:a16="http://schemas.microsoft.com/office/drawing/2014/main" xmlns="" id="{95419CDE-7AB1-4322-B07C-C750BFBAE61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27" name="Line 526">
            <a:extLst>
              <a:ext uri="{FF2B5EF4-FFF2-40B4-BE49-F238E27FC236}">
                <a16:creationId xmlns:a16="http://schemas.microsoft.com/office/drawing/2014/main" xmlns="" id="{4EF09B18-01C1-4030-B997-08468B8E718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" name="Line 527">
            <a:extLst>
              <a:ext uri="{FF2B5EF4-FFF2-40B4-BE49-F238E27FC236}">
                <a16:creationId xmlns:a16="http://schemas.microsoft.com/office/drawing/2014/main" xmlns="" id="{4A126D75-189C-4CDA-91D1-1F17053E938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9" name="Line 528">
            <a:extLst>
              <a:ext uri="{FF2B5EF4-FFF2-40B4-BE49-F238E27FC236}">
                <a16:creationId xmlns:a16="http://schemas.microsoft.com/office/drawing/2014/main" xmlns="" id="{0924EBB9-FAB2-4EFF-8AFC-AA067F438BC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30" name="Group 529">
          <a:extLst>
            <a:ext uri="{FF2B5EF4-FFF2-40B4-BE49-F238E27FC236}">
              <a16:creationId xmlns:a16="http://schemas.microsoft.com/office/drawing/2014/main" xmlns="" id="{4586D6F6-8583-4C52-A597-8E97ABEC4B9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31" name="Line 530">
            <a:extLst>
              <a:ext uri="{FF2B5EF4-FFF2-40B4-BE49-F238E27FC236}">
                <a16:creationId xmlns:a16="http://schemas.microsoft.com/office/drawing/2014/main" xmlns="" id="{4B854556-E4D8-406E-A4F6-5489E96B094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2" name="Line 531">
            <a:extLst>
              <a:ext uri="{FF2B5EF4-FFF2-40B4-BE49-F238E27FC236}">
                <a16:creationId xmlns:a16="http://schemas.microsoft.com/office/drawing/2014/main" xmlns="" id="{90C4293E-CE3E-43C5-93FC-79A70490631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3" name="Line 532">
            <a:extLst>
              <a:ext uri="{FF2B5EF4-FFF2-40B4-BE49-F238E27FC236}">
                <a16:creationId xmlns:a16="http://schemas.microsoft.com/office/drawing/2014/main" xmlns="" id="{6A15DF83-3B0B-4769-855B-A429CB4D02B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34" name="Group 533">
          <a:extLst>
            <a:ext uri="{FF2B5EF4-FFF2-40B4-BE49-F238E27FC236}">
              <a16:creationId xmlns:a16="http://schemas.microsoft.com/office/drawing/2014/main" xmlns="" id="{13BD6B2D-E7CA-4A67-80A4-5AD3C71E79F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35" name="Line 534">
            <a:extLst>
              <a:ext uri="{FF2B5EF4-FFF2-40B4-BE49-F238E27FC236}">
                <a16:creationId xmlns:a16="http://schemas.microsoft.com/office/drawing/2014/main" xmlns="" id="{09927D72-BD87-4562-B789-316B38B4BF9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6" name="Line 535">
            <a:extLst>
              <a:ext uri="{FF2B5EF4-FFF2-40B4-BE49-F238E27FC236}">
                <a16:creationId xmlns:a16="http://schemas.microsoft.com/office/drawing/2014/main" xmlns="" id="{D740DBBE-2A2E-4B03-9766-42C1BD972A0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7" name="Line 536">
            <a:extLst>
              <a:ext uri="{FF2B5EF4-FFF2-40B4-BE49-F238E27FC236}">
                <a16:creationId xmlns:a16="http://schemas.microsoft.com/office/drawing/2014/main" xmlns="" id="{E2092E83-FFF2-46E0-BD9C-88DF602B550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38" name="Group 537">
          <a:extLst>
            <a:ext uri="{FF2B5EF4-FFF2-40B4-BE49-F238E27FC236}">
              <a16:creationId xmlns:a16="http://schemas.microsoft.com/office/drawing/2014/main" xmlns="" id="{9D7D0CB8-A724-4F09-80C4-433F9341A7C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39" name="Line 538">
            <a:extLst>
              <a:ext uri="{FF2B5EF4-FFF2-40B4-BE49-F238E27FC236}">
                <a16:creationId xmlns:a16="http://schemas.microsoft.com/office/drawing/2014/main" xmlns="" id="{2C96A39B-6E61-4D1D-9F38-CAD3E30D933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0" name="Line 539">
            <a:extLst>
              <a:ext uri="{FF2B5EF4-FFF2-40B4-BE49-F238E27FC236}">
                <a16:creationId xmlns:a16="http://schemas.microsoft.com/office/drawing/2014/main" xmlns="" id="{3D56D493-5DB8-4978-A4F1-F72445DC0D9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1" name="Line 540">
            <a:extLst>
              <a:ext uri="{FF2B5EF4-FFF2-40B4-BE49-F238E27FC236}">
                <a16:creationId xmlns:a16="http://schemas.microsoft.com/office/drawing/2014/main" xmlns="" id="{4C0AD16A-8005-433C-B100-ECDAB6727C0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42" name="Group 541">
          <a:extLst>
            <a:ext uri="{FF2B5EF4-FFF2-40B4-BE49-F238E27FC236}">
              <a16:creationId xmlns:a16="http://schemas.microsoft.com/office/drawing/2014/main" xmlns="" id="{CA58F2E6-5543-4DBE-B7DA-3D0E1FE2684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43" name="Line 542">
            <a:extLst>
              <a:ext uri="{FF2B5EF4-FFF2-40B4-BE49-F238E27FC236}">
                <a16:creationId xmlns:a16="http://schemas.microsoft.com/office/drawing/2014/main" xmlns="" id="{2BC50003-7EBE-41B0-8792-A606B2F473E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4" name="Line 543">
            <a:extLst>
              <a:ext uri="{FF2B5EF4-FFF2-40B4-BE49-F238E27FC236}">
                <a16:creationId xmlns:a16="http://schemas.microsoft.com/office/drawing/2014/main" xmlns="" id="{007FC4C3-0487-4535-B190-CF78DE5CDE0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5" name="Line 544">
            <a:extLst>
              <a:ext uri="{FF2B5EF4-FFF2-40B4-BE49-F238E27FC236}">
                <a16:creationId xmlns:a16="http://schemas.microsoft.com/office/drawing/2014/main" xmlns="" id="{1034715A-3E05-413F-8F94-B9409982829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46" name="Group 545">
          <a:extLst>
            <a:ext uri="{FF2B5EF4-FFF2-40B4-BE49-F238E27FC236}">
              <a16:creationId xmlns:a16="http://schemas.microsoft.com/office/drawing/2014/main" xmlns="" id="{9D224A98-095F-4317-8CD5-5AFAA3D1FD1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47" name="Line 546">
            <a:extLst>
              <a:ext uri="{FF2B5EF4-FFF2-40B4-BE49-F238E27FC236}">
                <a16:creationId xmlns:a16="http://schemas.microsoft.com/office/drawing/2014/main" xmlns="" id="{A175D3D0-10B7-400B-BEF3-8FD0E7A8239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8" name="Line 547">
            <a:extLst>
              <a:ext uri="{FF2B5EF4-FFF2-40B4-BE49-F238E27FC236}">
                <a16:creationId xmlns:a16="http://schemas.microsoft.com/office/drawing/2014/main" xmlns="" id="{A7A808DE-EF1D-42F3-BE8D-C63E9931942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9" name="Line 548">
            <a:extLst>
              <a:ext uri="{FF2B5EF4-FFF2-40B4-BE49-F238E27FC236}">
                <a16:creationId xmlns:a16="http://schemas.microsoft.com/office/drawing/2014/main" xmlns="" id="{6986469A-90A6-4E12-A5C9-CA655FB98C7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50" name="Group 549">
          <a:extLst>
            <a:ext uri="{FF2B5EF4-FFF2-40B4-BE49-F238E27FC236}">
              <a16:creationId xmlns:a16="http://schemas.microsoft.com/office/drawing/2014/main" xmlns="" id="{005911CA-34E7-43E7-A9E1-AD8C8BA392F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51" name="Line 550">
            <a:extLst>
              <a:ext uri="{FF2B5EF4-FFF2-40B4-BE49-F238E27FC236}">
                <a16:creationId xmlns:a16="http://schemas.microsoft.com/office/drawing/2014/main" xmlns="" id="{158EF682-CB5D-4F3E-8315-FBD2F813347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2" name="Line 551">
            <a:extLst>
              <a:ext uri="{FF2B5EF4-FFF2-40B4-BE49-F238E27FC236}">
                <a16:creationId xmlns:a16="http://schemas.microsoft.com/office/drawing/2014/main" xmlns="" id="{4B4F1E20-307D-4895-BDD1-ECE87951983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3" name="Line 552">
            <a:extLst>
              <a:ext uri="{FF2B5EF4-FFF2-40B4-BE49-F238E27FC236}">
                <a16:creationId xmlns:a16="http://schemas.microsoft.com/office/drawing/2014/main" xmlns="" id="{F29D5F80-6056-43A4-9DFF-2341C3EE599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54" name="Group 553">
          <a:extLst>
            <a:ext uri="{FF2B5EF4-FFF2-40B4-BE49-F238E27FC236}">
              <a16:creationId xmlns:a16="http://schemas.microsoft.com/office/drawing/2014/main" xmlns="" id="{9E6706CF-274A-4F4A-BE9E-8EBF8DA5056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55" name="Line 554">
            <a:extLst>
              <a:ext uri="{FF2B5EF4-FFF2-40B4-BE49-F238E27FC236}">
                <a16:creationId xmlns:a16="http://schemas.microsoft.com/office/drawing/2014/main" xmlns="" id="{7B9F0908-799C-446C-9845-98D2C9463EA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6" name="Line 555">
            <a:extLst>
              <a:ext uri="{FF2B5EF4-FFF2-40B4-BE49-F238E27FC236}">
                <a16:creationId xmlns:a16="http://schemas.microsoft.com/office/drawing/2014/main" xmlns="" id="{1ACBDF4D-B4DB-4C55-8798-355CEFD5510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7" name="Line 556">
            <a:extLst>
              <a:ext uri="{FF2B5EF4-FFF2-40B4-BE49-F238E27FC236}">
                <a16:creationId xmlns:a16="http://schemas.microsoft.com/office/drawing/2014/main" xmlns="" id="{CC2464CD-7FFE-46BD-A3BA-520D597E9E3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58" name="Group 557">
          <a:extLst>
            <a:ext uri="{FF2B5EF4-FFF2-40B4-BE49-F238E27FC236}">
              <a16:creationId xmlns:a16="http://schemas.microsoft.com/office/drawing/2014/main" xmlns="" id="{25DC5AED-812A-4129-8405-42B916235BD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59" name="Line 558">
            <a:extLst>
              <a:ext uri="{FF2B5EF4-FFF2-40B4-BE49-F238E27FC236}">
                <a16:creationId xmlns:a16="http://schemas.microsoft.com/office/drawing/2014/main" xmlns="" id="{5D0D0C35-09AB-4ACA-8EFC-80870D0F75F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0" name="Line 559">
            <a:extLst>
              <a:ext uri="{FF2B5EF4-FFF2-40B4-BE49-F238E27FC236}">
                <a16:creationId xmlns:a16="http://schemas.microsoft.com/office/drawing/2014/main" xmlns="" id="{0C4D8640-C712-4525-9D4F-127CDC2DFDE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1" name="Line 560">
            <a:extLst>
              <a:ext uri="{FF2B5EF4-FFF2-40B4-BE49-F238E27FC236}">
                <a16:creationId xmlns:a16="http://schemas.microsoft.com/office/drawing/2014/main" xmlns="" id="{9D98AFCE-A07F-4994-8511-C8CA184CFF6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62" name="Group 561">
          <a:extLst>
            <a:ext uri="{FF2B5EF4-FFF2-40B4-BE49-F238E27FC236}">
              <a16:creationId xmlns:a16="http://schemas.microsoft.com/office/drawing/2014/main" xmlns="" id="{F4AFD0C2-D48A-4AE0-A1E4-5A800E9203A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63" name="Line 562">
            <a:extLst>
              <a:ext uri="{FF2B5EF4-FFF2-40B4-BE49-F238E27FC236}">
                <a16:creationId xmlns:a16="http://schemas.microsoft.com/office/drawing/2014/main" xmlns="" id="{EB69CB18-5721-4142-A244-37EE877271E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4" name="Line 563">
            <a:extLst>
              <a:ext uri="{FF2B5EF4-FFF2-40B4-BE49-F238E27FC236}">
                <a16:creationId xmlns:a16="http://schemas.microsoft.com/office/drawing/2014/main" xmlns="" id="{4FC56566-A9A0-4251-ABE0-F8F633C3B2B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5" name="Line 564">
            <a:extLst>
              <a:ext uri="{FF2B5EF4-FFF2-40B4-BE49-F238E27FC236}">
                <a16:creationId xmlns:a16="http://schemas.microsoft.com/office/drawing/2014/main" xmlns="" id="{B01A40B0-7A82-4C49-B208-3F7CF3B23A2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66" name="Group 565">
          <a:extLst>
            <a:ext uri="{FF2B5EF4-FFF2-40B4-BE49-F238E27FC236}">
              <a16:creationId xmlns:a16="http://schemas.microsoft.com/office/drawing/2014/main" xmlns="" id="{F07F7EFD-B80F-4C5F-8AA1-18512391E51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67" name="Line 566">
            <a:extLst>
              <a:ext uri="{FF2B5EF4-FFF2-40B4-BE49-F238E27FC236}">
                <a16:creationId xmlns:a16="http://schemas.microsoft.com/office/drawing/2014/main" xmlns="" id="{0CD799A1-C9F8-4B1B-B598-974F9AAA47E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8" name="Line 567">
            <a:extLst>
              <a:ext uri="{FF2B5EF4-FFF2-40B4-BE49-F238E27FC236}">
                <a16:creationId xmlns:a16="http://schemas.microsoft.com/office/drawing/2014/main" xmlns="" id="{E95239B0-19C5-4661-B720-822108D1903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9" name="Line 568">
            <a:extLst>
              <a:ext uri="{FF2B5EF4-FFF2-40B4-BE49-F238E27FC236}">
                <a16:creationId xmlns:a16="http://schemas.microsoft.com/office/drawing/2014/main" xmlns="" id="{7DE29530-7ECD-4F4D-912D-1F5CBE442CA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70" name="Group 569">
          <a:extLst>
            <a:ext uri="{FF2B5EF4-FFF2-40B4-BE49-F238E27FC236}">
              <a16:creationId xmlns:a16="http://schemas.microsoft.com/office/drawing/2014/main" xmlns="" id="{6F12A300-AE80-4221-9E61-8F58088CB41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71" name="Line 570">
            <a:extLst>
              <a:ext uri="{FF2B5EF4-FFF2-40B4-BE49-F238E27FC236}">
                <a16:creationId xmlns:a16="http://schemas.microsoft.com/office/drawing/2014/main" xmlns="" id="{E67E7E63-6F1D-4D5C-A1B1-CA279B889A1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2" name="Line 571">
            <a:extLst>
              <a:ext uri="{FF2B5EF4-FFF2-40B4-BE49-F238E27FC236}">
                <a16:creationId xmlns:a16="http://schemas.microsoft.com/office/drawing/2014/main" xmlns="" id="{A08AE7B4-AF7B-4AA1-ABCF-42EE07FB5A7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3" name="Line 572">
            <a:extLst>
              <a:ext uri="{FF2B5EF4-FFF2-40B4-BE49-F238E27FC236}">
                <a16:creationId xmlns:a16="http://schemas.microsoft.com/office/drawing/2014/main" xmlns="" id="{44FB54D6-0AAB-404E-917E-C56DD47BE31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74" name="Group 573">
          <a:extLst>
            <a:ext uri="{FF2B5EF4-FFF2-40B4-BE49-F238E27FC236}">
              <a16:creationId xmlns:a16="http://schemas.microsoft.com/office/drawing/2014/main" xmlns="" id="{AA5C1316-85F4-4BDD-A7AA-C40D48CEF63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75" name="Line 574">
            <a:extLst>
              <a:ext uri="{FF2B5EF4-FFF2-40B4-BE49-F238E27FC236}">
                <a16:creationId xmlns:a16="http://schemas.microsoft.com/office/drawing/2014/main" xmlns="" id="{B2D2837B-4BD6-44D1-96A8-0C5953C1E4B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6" name="Line 575">
            <a:extLst>
              <a:ext uri="{FF2B5EF4-FFF2-40B4-BE49-F238E27FC236}">
                <a16:creationId xmlns:a16="http://schemas.microsoft.com/office/drawing/2014/main" xmlns="" id="{41AE402E-E32F-4090-B6C1-3EAB7292DE6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7" name="Line 576">
            <a:extLst>
              <a:ext uri="{FF2B5EF4-FFF2-40B4-BE49-F238E27FC236}">
                <a16:creationId xmlns:a16="http://schemas.microsoft.com/office/drawing/2014/main" xmlns="" id="{A3454F98-5E4A-4B46-9DBE-1A223CFC282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78" name="Group 577">
          <a:extLst>
            <a:ext uri="{FF2B5EF4-FFF2-40B4-BE49-F238E27FC236}">
              <a16:creationId xmlns:a16="http://schemas.microsoft.com/office/drawing/2014/main" xmlns="" id="{69DA85B2-5B35-4685-8C84-5836D9D0952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79" name="Line 386">
            <a:extLst>
              <a:ext uri="{FF2B5EF4-FFF2-40B4-BE49-F238E27FC236}">
                <a16:creationId xmlns:a16="http://schemas.microsoft.com/office/drawing/2014/main" xmlns="" id="{D79609AB-592D-4123-8DF1-083BEBC6C3D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0" name="Line 387">
            <a:extLst>
              <a:ext uri="{FF2B5EF4-FFF2-40B4-BE49-F238E27FC236}">
                <a16:creationId xmlns:a16="http://schemas.microsoft.com/office/drawing/2014/main" xmlns="" id="{0BDF1C73-AA3D-4A38-B8FE-EEFA4799BDD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1" name="Line 388">
            <a:extLst>
              <a:ext uri="{FF2B5EF4-FFF2-40B4-BE49-F238E27FC236}">
                <a16:creationId xmlns:a16="http://schemas.microsoft.com/office/drawing/2014/main" xmlns="" id="{99DDFFF6-C8F5-4542-B0DA-44EDF6276E6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82" name="Group 581">
          <a:extLst>
            <a:ext uri="{FF2B5EF4-FFF2-40B4-BE49-F238E27FC236}">
              <a16:creationId xmlns:a16="http://schemas.microsoft.com/office/drawing/2014/main" xmlns="" id="{B961EF84-E0B9-4C86-AF5D-7E5A8D6C424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83" name="Line 390">
            <a:extLst>
              <a:ext uri="{FF2B5EF4-FFF2-40B4-BE49-F238E27FC236}">
                <a16:creationId xmlns:a16="http://schemas.microsoft.com/office/drawing/2014/main" xmlns="" id="{33A53E54-9196-4A61-878E-3C63F3E7A9C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4" name="Line 391">
            <a:extLst>
              <a:ext uri="{FF2B5EF4-FFF2-40B4-BE49-F238E27FC236}">
                <a16:creationId xmlns:a16="http://schemas.microsoft.com/office/drawing/2014/main" xmlns="" id="{BB51D32F-DD35-4873-8EAC-767DEAF3C6F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5" name="Line 392">
            <a:extLst>
              <a:ext uri="{FF2B5EF4-FFF2-40B4-BE49-F238E27FC236}">
                <a16:creationId xmlns:a16="http://schemas.microsoft.com/office/drawing/2014/main" xmlns="" id="{EFDA6C0B-3FCC-47AB-B91D-90BB4409DF6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86" name="Group 585">
          <a:extLst>
            <a:ext uri="{FF2B5EF4-FFF2-40B4-BE49-F238E27FC236}">
              <a16:creationId xmlns:a16="http://schemas.microsoft.com/office/drawing/2014/main" xmlns="" id="{E91D976B-4894-4ECB-A88F-1CA25A0C4A9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87" name="Line 394">
            <a:extLst>
              <a:ext uri="{FF2B5EF4-FFF2-40B4-BE49-F238E27FC236}">
                <a16:creationId xmlns:a16="http://schemas.microsoft.com/office/drawing/2014/main" xmlns="" id="{BE3C7C60-C655-4E4B-A6FB-C218FBEE84A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8" name="Line 395">
            <a:extLst>
              <a:ext uri="{FF2B5EF4-FFF2-40B4-BE49-F238E27FC236}">
                <a16:creationId xmlns:a16="http://schemas.microsoft.com/office/drawing/2014/main" xmlns="" id="{AF144C48-5231-4837-B821-05FD34548F7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9" name="Line 396">
            <a:extLst>
              <a:ext uri="{FF2B5EF4-FFF2-40B4-BE49-F238E27FC236}">
                <a16:creationId xmlns:a16="http://schemas.microsoft.com/office/drawing/2014/main" xmlns="" id="{B60A7F13-79EB-4AA7-AF7A-A8EBFEC4512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90" name="Group 589">
          <a:extLst>
            <a:ext uri="{FF2B5EF4-FFF2-40B4-BE49-F238E27FC236}">
              <a16:creationId xmlns:a16="http://schemas.microsoft.com/office/drawing/2014/main" xmlns="" id="{88CBE902-5004-4D6B-A08E-2C388D63AC0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91" name="Line 398">
            <a:extLst>
              <a:ext uri="{FF2B5EF4-FFF2-40B4-BE49-F238E27FC236}">
                <a16:creationId xmlns:a16="http://schemas.microsoft.com/office/drawing/2014/main" xmlns="" id="{9413AE69-4EAC-4A1F-AFE8-F560EF9D078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2" name="Line 399">
            <a:extLst>
              <a:ext uri="{FF2B5EF4-FFF2-40B4-BE49-F238E27FC236}">
                <a16:creationId xmlns:a16="http://schemas.microsoft.com/office/drawing/2014/main" xmlns="" id="{BF2BB06B-3FA8-49CB-836D-30F62B1D380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3" name="Line 400">
            <a:extLst>
              <a:ext uri="{FF2B5EF4-FFF2-40B4-BE49-F238E27FC236}">
                <a16:creationId xmlns:a16="http://schemas.microsoft.com/office/drawing/2014/main" xmlns="" id="{534314E2-C82E-442B-8CE1-1D35576BBCC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94" name="Group 593">
          <a:extLst>
            <a:ext uri="{FF2B5EF4-FFF2-40B4-BE49-F238E27FC236}">
              <a16:creationId xmlns:a16="http://schemas.microsoft.com/office/drawing/2014/main" xmlns="" id="{D4E437E5-6ACC-474D-A336-04E5BF54AB1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95" name="Line 402">
            <a:extLst>
              <a:ext uri="{FF2B5EF4-FFF2-40B4-BE49-F238E27FC236}">
                <a16:creationId xmlns:a16="http://schemas.microsoft.com/office/drawing/2014/main" xmlns="" id="{71A95AB6-95DD-4B26-8167-8FE61080B35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6" name="Line 403">
            <a:extLst>
              <a:ext uri="{FF2B5EF4-FFF2-40B4-BE49-F238E27FC236}">
                <a16:creationId xmlns:a16="http://schemas.microsoft.com/office/drawing/2014/main" xmlns="" id="{00EE6AAB-AC50-4EB7-B85F-D0467BF4FF0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7" name="Line 404">
            <a:extLst>
              <a:ext uri="{FF2B5EF4-FFF2-40B4-BE49-F238E27FC236}">
                <a16:creationId xmlns:a16="http://schemas.microsoft.com/office/drawing/2014/main" xmlns="" id="{DD150F3B-346A-467C-B607-F3E0E012624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598" name="Group 597">
          <a:extLst>
            <a:ext uri="{FF2B5EF4-FFF2-40B4-BE49-F238E27FC236}">
              <a16:creationId xmlns:a16="http://schemas.microsoft.com/office/drawing/2014/main" xmlns="" id="{325B1E1E-7754-451B-A52D-65F2DF84AA5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599" name="Line 406">
            <a:extLst>
              <a:ext uri="{FF2B5EF4-FFF2-40B4-BE49-F238E27FC236}">
                <a16:creationId xmlns:a16="http://schemas.microsoft.com/office/drawing/2014/main" xmlns="" id="{7F9F5002-2191-4F37-AD06-128EEB7A899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0" name="Line 407">
            <a:extLst>
              <a:ext uri="{FF2B5EF4-FFF2-40B4-BE49-F238E27FC236}">
                <a16:creationId xmlns:a16="http://schemas.microsoft.com/office/drawing/2014/main" xmlns="" id="{823FE9F5-BE7D-4555-AFFC-A48869338B2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1" name="Line 408">
            <a:extLst>
              <a:ext uri="{FF2B5EF4-FFF2-40B4-BE49-F238E27FC236}">
                <a16:creationId xmlns:a16="http://schemas.microsoft.com/office/drawing/2014/main" xmlns="" id="{2264D867-D6AF-450C-B91A-64932A88DBE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02" name="Group 601">
          <a:extLst>
            <a:ext uri="{FF2B5EF4-FFF2-40B4-BE49-F238E27FC236}">
              <a16:creationId xmlns:a16="http://schemas.microsoft.com/office/drawing/2014/main" xmlns="" id="{D3E7A713-C055-491C-9BF2-711ED4A81E8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03" name="Line 410">
            <a:extLst>
              <a:ext uri="{FF2B5EF4-FFF2-40B4-BE49-F238E27FC236}">
                <a16:creationId xmlns:a16="http://schemas.microsoft.com/office/drawing/2014/main" xmlns="" id="{C2AEFE41-8E56-4398-AAA6-7FEFA0570E2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4" name="Line 411">
            <a:extLst>
              <a:ext uri="{FF2B5EF4-FFF2-40B4-BE49-F238E27FC236}">
                <a16:creationId xmlns:a16="http://schemas.microsoft.com/office/drawing/2014/main" xmlns="" id="{89B1E4DD-7DDC-4F68-9668-9B4FF2AA9B0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5" name="Line 412">
            <a:extLst>
              <a:ext uri="{FF2B5EF4-FFF2-40B4-BE49-F238E27FC236}">
                <a16:creationId xmlns:a16="http://schemas.microsoft.com/office/drawing/2014/main" xmlns="" id="{AAE2FA0C-E521-46FA-85D5-C03BDEC895B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06" name="Group 605">
          <a:extLst>
            <a:ext uri="{FF2B5EF4-FFF2-40B4-BE49-F238E27FC236}">
              <a16:creationId xmlns:a16="http://schemas.microsoft.com/office/drawing/2014/main" xmlns="" id="{BF3D1493-72FC-46BF-9616-67FE969EB6E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07" name="Line 414">
            <a:extLst>
              <a:ext uri="{FF2B5EF4-FFF2-40B4-BE49-F238E27FC236}">
                <a16:creationId xmlns:a16="http://schemas.microsoft.com/office/drawing/2014/main" xmlns="" id="{5A1190CA-91AE-4003-A4F4-4C099F2E022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8" name="Line 415">
            <a:extLst>
              <a:ext uri="{FF2B5EF4-FFF2-40B4-BE49-F238E27FC236}">
                <a16:creationId xmlns:a16="http://schemas.microsoft.com/office/drawing/2014/main" xmlns="" id="{8070DF78-2264-49A5-9860-48C92714A80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9" name="Line 416">
            <a:extLst>
              <a:ext uri="{FF2B5EF4-FFF2-40B4-BE49-F238E27FC236}">
                <a16:creationId xmlns:a16="http://schemas.microsoft.com/office/drawing/2014/main" xmlns="" id="{E647A1CA-44B0-49BA-B83D-DD651DDCA27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10" name="Group 609">
          <a:extLst>
            <a:ext uri="{FF2B5EF4-FFF2-40B4-BE49-F238E27FC236}">
              <a16:creationId xmlns:a16="http://schemas.microsoft.com/office/drawing/2014/main" xmlns="" id="{3A1DE791-C56E-4434-80E4-FD3C7916FA7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11" name="Line 418">
            <a:extLst>
              <a:ext uri="{FF2B5EF4-FFF2-40B4-BE49-F238E27FC236}">
                <a16:creationId xmlns:a16="http://schemas.microsoft.com/office/drawing/2014/main" xmlns="" id="{D434DD05-E5EB-41E2-981A-1D5E91559C8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2" name="Line 419">
            <a:extLst>
              <a:ext uri="{FF2B5EF4-FFF2-40B4-BE49-F238E27FC236}">
                <a16:creationId xmlns:a16="http://schemas.microsoft.com/office/drawing/2014/main" xmlns="" id="{782F2523-0C21-4492-A9EC-6B968A40487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3" name="Line 420">
            <a:extLst>
              <a:ext uri="{FF2B5EF4-FFF2-40B4-BE49-F238E27FC236}">
                <a16:creationId xmlns:a16="http://schemas.microsoft.com/office/drawing/2014/main" xmlns="" id="{309D5258-355D-49A3-8B16-213BF0D79D3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14" name="Group 613">
          <a:extLst>
            <a:ext uri="{FF2B5EF4-FFF2-40B4-BE49-F238E27FC236}">
              <a16:creationId xmlns:a16="http://schemas.microsoft.com/office/drawing/2014/main" xmlns="" id="{FC4EA167-6955-4415-B25F-1655C950240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15" name="Line 422">
            <a:extLst>
              <a:ext uri="{FF2B5EF4-FFF2-40B4-BE49-F238E27FC236}">
                <a16:creationId xmlns:a16="http://schemas.microsoft.com/office/drawing/2014/main" xmlns="" id="{C139D4C9-DAB7-438A-8F1D-8F3A7EDE26E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6" name="Line 423">
            <a:extLst>
              <a:ext uri="{FF2B5EF4-FFF2-40B4-BE49-F238E27FC236}">
                <a16:creationId xmlns:a16="http://schemas.microsoft.com/office/drawing/2014/main" xmlns="" id="{F13EB3E0-6286-4533-9033-9694C0F6275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7" name="Line 424">
            <a:extLst>
              <a:ext uri="{FF2B5EF4-FFF2-40B4-BE49-F238E27FC236}">
                <a16:creationId xmlns:a16="http://schemas.microsoft.com/office/drawing/2014/main" xmlns="" id="{E7EDF2D2-AA51-4F19-9D57-B23935582C4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18" name="Group 617">
          <a:extLst>
            <a:ext uri="{FF2B5EF4-FFF2-40B4-BE49-F238E27FC236}">
              <a16:creationId xmlns:a16="http://schemas.microsoft.com/office/drawing/2014/main" xmlns="" id="{720AE928-B000-4A07-BA53-07744B9EB9C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19" name="Line 426">
            <a:extLst>
              <a:ext uri="{FF2B5EF4-FFF2-40B4-BE49-F238E27FC236}">
                <a16:creationId xmlns:a16="http://schemas.microsoft.com/office/drawing/2014/main" xmlns="" id="{B6433310-7052-4CB5-AC4F-9AAF3DB68FD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0" name="Line 427">
            <a:extLst>
              <a:ext uri="{FF2B5EF4-FFF2-40B4-BE49-F238E27FC236}">
                <a16:creationId xmlns:a16="http://schemas.microsoft.com/office/drawing/2014/main" xmlns="" id="{9400ADBE-D191-47CE-8D26-518EA5DC29D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1" name="Line 428">
            <a:extLst>
              <a:ext uri="{FF2B5EF4-FFF2-40B4-BE49-F238E27FC236}">
                <a16:creationId xmlns:a16="http://schemas.microsoft.com/office/drawing/2014/main" xmlns="" id="{416D66F2-6E6E-47E3-97F6-E2E4AC054E0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22" name="Group 621">
          <a:extLst>
            <a:ext uri="{FF2B5EF4-FFF2-40B4-BE49-F238E27FC236}">
              <a16:creationId xmlns:a16="http://schemas.microsoft.com/office/drawing/2014/main" xmlns="" id="{5A51FC84-37CA-4D19-AE2A-F28ACE66C64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23" name="Line 430">
            <a:extLst>
              <a:ext uri="{FF2B5EF4-FFF2-40B4-BE49-F238E27FC236}">
                <a16:creationId xmlns:a16="http://schemas.microsoft.com/office/drawing/2014/main" xmlns="" id="{10F07F82-E575-4640-B557-E0E07610D46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4" name="Line 431">
            <a:extLst>
              <a:ext uri="{FF2B5EF4-FFF2-40B4-BE49-F238E27FC236}">
                <a16:creationId xmlns:a16="http://schemas.microsoft.com/office/drawing/2014/main" xmlns="" id="{D8164A6A-6B73-4942-873D-30F67904EF0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5" name="Line 432">
            <a:extLst>
              <a:ext uri="{FF2B5EF4-FFF2-40B4-BE49-F238E27FC236}">
                <a16:creationId xmlns:a16="http://schemas.microsoft.com/office/drawing/2014/main" xmlns="" id="{D1D31801-D012-4B5C-95EE-E20DFD5F8D8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26" name="Group 625">
          <a:extLst>
            <a:ext uri="{FF2B5EF4-FFF2-40B4-BE49-F238E27FC236}">
              <a16:creationId xmlns:a16="http://schemas.microsoft.com/office/drawing/2014/main" xmlns="" id="{B3971D1C-FA20-48BF-99F0-2349A386B74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27" name="Line 434">
            <a:extLst>
              <a:ext uri="{FF2B5EF4-FFF2-40B4-BE49-F238E27FC236}">
                <a16:creationId xmlns:a16="http://schemas.microsoft.com/office/drawing/2014/main" xmlns="" id="{6CC5FA6A-3477-4070-989A-0F30D32964C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8" name="Line 435">
            <a:extLst>
              <a:ext uri="{FF2B5EF4-FFF2-40B4-BE49-F238E27FC236}">
                <a16:creationId xmlns:a16="http://schemas.microsoft.com/office/drawing/2014/main" xmlns="" id="{EAF51854-B235-499F-95A2-9AB5D120022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9" name="Line 436">
            <a:extLst>
              <a:ext uri="{FF2B5EF4-FFF2-40B4-BE49-F238E27FC236}">
                <a16:creationId xmlns:a16="http://schemas.microsoft.com/office/drawing/2014/main" xmlns="" id="{7449ACBE-B3B2-4B78-BB38-7CF6F56A888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30" name="Group 629">
          <a:extLst>
            <a:ext uri="{FF2B5EF4-FFF2-40B4-BE49-F238E27FC236}">
              <a16:creationId xmlns:a16="http://schemas.microsoft.com/office/drawing/2014/main" xmlns="" id="{132A7EAD-78EE-46F4-875F-AFEAE09A07E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31" name="Line 438">
            <a:extLst>
              <a:ext uri="{FF2B5EF4-FFF2-40B4-BE49-F238E27FC236}">
                <a16:creationId xmlns:a16="http://schemas.microsoft.com/office/drawing/2014/main" xmlns="" id="{FD3F21C5-BFBA-4C63-A30B-BBBD56AB3BD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2" name="Line 439">
            <a:extLst>
              <a:ext uri="{FF2B5EF4-FFF2-40B4-BE49-F238E27FC236}">
                <a16:creationId xmlns:a16="http://schemas.microsoft.com/office/drawing/2014/main" xmlns="" id="{D17DDBF9-6754-44D3-8908-F72DF046915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3" name="Line 440">
            <a:extLst>
              <a:ext uri="{FF2B5EF4-FFF2-40B4-BE49-F238E27FC236}">
                <a16:creationId xmlns:a16="http://schemas.microsoft.com/office/drawing/2014/main" xmlns="" id="{9AD62826-F940-49EE-98FB-F038806FEE6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34" name="Group 633">
          <a:extLst>
            <a:ext uri="{FF2B5EF4-FFF2-40B4-BE49-F238E27FC236}">
              <a16:creationId xmlns:a16="http://schemas.microsoft.com/office/drawing/2014/main" xmlns="" id="{69C7EDCC-DF5A-4D63-9DEF-87D3728AA1D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35" name="Line 442">
            <a:extLst>
              <a:ext uri="{FF2B5EF4-FFF2-40B4-BE49-F238E27FC236}">
                <a16:creationId xmlns:a16="http://schemas.microsoft.com/office/drawing/2014/main" xmlns="" id="{16E01634-5D5C-40FD-BCFF-F68DE28F338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6" name="Line 443">
            <a:extLst>
              <a:ext uri="{FF2B5EF4-FFF2-40B4-BE49-F238E27FC236}">
                <a16:creationId xmlns:a16="http://schemas.microsoft.com/office/drawing/2014/main" xmlns="" id="{79DEB40D-332C-4E87-9F5B-DF28E15E364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7" name="Line 444">
            <a:extLst>
              <a:ext uri="{FF2B5EF4-FFF2-40B4-BE49-F238E27FC236}">
                <a16:creationId xmlns:a16="http://schemas.microsoft.com/office/drawing/2014/main" xmlns="" id="{EA0E9623-FD74-483B-818B-B50610B5CC3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38" name="Group 637">
          <a:extLst>
            <a:ext uri="{FF2B5EF4-FFF2-40B4-BE49-F238E27FC236}">
              <a16:creationId xmlns:a16="http://schemas.microsoft.com/office/drawing/2014/main" xmlns="" id="{D31744FD-6C75-4DDA-A85F-8EF38B84693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39" name="Line 446">
            <a:extLst>
              <a:ext uri="{FF2B5EF4-FFF2-40B4-BE49-F238E27FC236}">
                <a16:creationId xmlns:a16="http://schemas.microsoft.com/office/drawing/2014/main" xmlns="" id="{57A9879A-81DA-4EEB-8699-D0B54B92707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0" name="Line 447">
            <a:extLst>
              <a:ext uri="{FF2B5EF4-FFF2-40B4-BE49-F238E27FC236}">
                <a16:creationId xmlns:a16="http://schemas.microsoft.com/office/drawing/2014/main" xmlns="" id="{CE3326E7-1BCD-4DEE-9734-DBDC7816BE8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1" name="Line 448">
            <a:extLst>
              <a:ext uri="{FF2B5EF4-FFF2-40B4-BE49-F238E27FC236}">
                <a16:creationId xmlns:a16="http://schemas.microsoft.com/office/drawing/2014/main" xmlns="" id="{FEA1A9A5-6315-40B9-8C6B-2087AFCBDF5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42" name="Group 641">
          <a:extLst>
            <a:ext uri="{FF2B5EF4-FFF2-40B4-BE49-F238E27FC236}">
              <a16:creationId xmlns:a16="http://schemas.microsoft.com/office/drawing/2014/main" xmlns="" id="{31D44EB0-8951-4D47-BC8A-14A21839E39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43" name="Line 450">
            <a:extLst>
              <a:ext uri="{FF2B5EF4-FFF2-40B4-BE49-F238E27FC236}">
                <a16:creationId xmlns:a16="http://schemas.microsoft.com/office/drawing/2014/main" xmlns="" id="{645B3E36-F577-4A38-81FC-D55763C30FF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4" name="Line 451">
            <a:extLst>
              <a:ext uri="{FF2B5EF4-FFF2-40B4-BE49-F238E27FC236}">
                <a16:creationId xmlns:a16="http://schemas.microsoft.com/office/drawing/2014/main" xmlns="" id="{5D399F5E-787F-4DD7-8C9D-A4093EB35C8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5" name="Line 452">
            <a:extLst>
              <a:ext uri="{FF2B5EF4-FFF2-40B4-BE49-F238E27FC236}">
                <a16:creationId xmlns:a16="http://schemas.microsoft.com/office/drawing/2014/main" xmlns="" id="{75A274BA-566A-4834-ADCF-7EE780ABAE6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46" name="Group 645">
          <a:extLst>
            <a:ext uri="{FF2B5EF4-FFF2-40B4-BE49-F238E27FC236}">
              <a16:creationId xmlns:a16="http://schemas.microsoft.com/office/drawing/2014/main" xmlns="" id="{E1B169F0-1EE9-406F-B02D-9F6B4779080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47" name="Line 454">
            <a:extLst>
              <a:ext uri="{FF2B5EF4-FFF2-40B4-BE49-F238E27FC236}">
                <a16:creationId xmlns:a16="http://schemas.microsoft.com/office/drawing/2014/main" xmlns="" id="{80692867-CFEB-498A-A6FD-9A1559EE23E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8" name="Line 455">
            <a:extLst>
              <a:ext uri="{FF2B5EF4-FFF2-40B4-BE49-F238E27FC236}">
                <a16:creationId xmlns:a16="http://schemas.microsoft.com/office/drawing/2014/main" xmlns="" id="{51C48A8F-7B4B-417F-B90C-52707121F2C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9" name="Line 456">
            <a:extLst>
              <a:ext uri="{FF2B5EF4-FFF2-40B4-BE49-F238E27FC236}">
                <a16:creationId xmlns:a16="http://schemas.microsoft.com/office/drawing/2014/main" xmlns="" id="{60B44BF9-5E66-4E1A-BB48-356E0E4C896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50" name="Group 649">
          <a:extLst>
            <a:ext uri="{FF2B5EF4-FFF2-40B4-BE49-F238E27FC236}">
              <a16:creationId xmlns:a16="http://schemas.microsoft.com/office/drawing/2014/main" xmlns="" id="{FC0C31A1-9674-4615-9B71-88E0D2EEAB3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51" name="Line 458">
            <a:extLst>
              <a:ext uri="{FF2B5EF4-FFF2-40B4-BE49-F238E27FC236}">
                <a16:creationId xmlns:a16="http://schemas.microsoft.com/office/drawing/2014/main" xmlns="" id="{1EB974E3-8186-430E-BFBC-B67F8C8386C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2" name="Line 459">
            <a:extLst>
              <a:ext uri="{FF2B5EF4-FFF2-40B4-BE49-F238E27FC236}">
                <a16:creationId xmlns:a16="http://schemas.microsoft.com/office/drawing/2014/main" xmlns="" id="{AAC1E5EB-3AE7-4ECB-8825-7294A23C375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3" name="Line 460">
            <a:extLst>
              <a:ext uri="{FF2B5EF4-FFF2-40B4-BE49-F238E27FC236}">
                <a16:creationId xmlns:a16="http://schemas.microsoft.com/office/drawing/2014/main" xmlns="" id="{2AF5D4CF-9999-466B-B6C0-D6FB39C0AD2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54" name="Group 653">
          <a:extLst>
            <a:ext uri="{FF2B5EF4-FFF2-40B4-BE49-F238E27FC236}">
              <a16:creationId xmlns:a16="http://schemas.microsoft.com/office/drawing/2014/main" xmlns="" id="{8F37AEE4-F2FF-4EAB-BF04-3B9B51FA11D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55" name="Line 462">
            <a:extLst>
              <a:ext uri="{FF2B5EF4-FFF2-40B4-BE49-F238E27FC236}">
                <a16:creationId xmlns:a16="http://schemas.microsoft.com/office/drawing/2014/main" xmlns="" id="{FD9CA6B5-55B3-45DB-9180-24CCD0ABB3D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6" name="Line 463">
            <a:extLst>
              <a:ext uri="{FF2B5EF4-FFF2-40B4-BE49-F238E27FC236}">
                <a16:creationId xmlns:a16="http://schemas.microsoft.com/office/drawing/2014/main" xmlns="" id="{38880DAE-8B29-4A07-A966-9FFCAE5B75D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7" name="Line 464">
            <a:extLst>
              <a:ext uri="{FF2B5EF4-FFF2-40B4-BE49-F238E27FC236}">
                <a16:creationId xmlns:a16="http://schemas.microsoft.com/office/drawing/2014/main" xmlns="" id="{2855FD0F-2E0B-468C-82FE-652451DC809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58" name="Group 657">
          <a:extLst>
            <a:ext uri="{FF2B5EF4-FFF2-40B4-BE49-F238E27FC236}">
              <a16:creationId xmlns:a16="http://schemas.microsoft.com/office/drawing/2014/main" xmlns="" id="{D910B5C7-92EB-490D-B91A-970812DF450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59" name="Line 466">
            <a:extLst>
              <a:ext uri="{FF2B5EF4-FFF2-40B4-BE49-F238E27FC236}">
                <a16:creationId xmlns:a16="http://schemas.microsoft.com/office/drawing/2014/main" xmlns="" id="{B412CFA3-C59F-4154-8192-433A4CE3641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0" name="Line 467">
            <a:extLst>
              <a:ext uri="{FF2B5EF4-FFF2-40B4-BE49-F238E27FC236}">
                <a16:creationId xmlns:a16="http://schemas.microsoft.com/office/drawing/2014/main" xmlns="" id="{69C83105-7C14-4023-A2F5-7CB3D478872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1" name="Line 468">
            <a:extLst>
              <a:ext uri="{FF2B5EF4-FFF2-40B4-BE49-F238E27FC236}">
                <a16:creationId xmlns:a16="http://schemas.microsoft.com/office/drawing/2014/main" xmlns="" id="{7E7AFF72-BB28-4EA9-ADD7-6B030F288F1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62" name="Group 661">
          <a:extLst>
            <a:ext uri="{FF2B5EF4-FFF2-40B4-BE49-F238E27FC236}">
              <a16:creationId xmlns:a16="http://schemas.microsoft.com/office/drawing/2014/main" xmlns="" id="{F4F3C752-040C-47F9-B7D7-797AC599B1B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63" name="Line 470">
            <a:extLst>
              <a:ext uri="{FF2B5EF4-FFF2-40B4-BE49-F238E27FC236}">
                <a16:creationId xmlns:a16="http://schemas.microsoft.com/office/drawing/2014/main" xmlns="" id="{492A2949-E420-4552-97E9-684511643E7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4" name="Line 471">
            <a:extLst>
              <a:ext uri="{FF2B5EF4-FFF2-40B4-BE49-F238E27FC236}">
                <a16:creationId xmlns:a16="http://schemas.microsoft.com/office/drawing/2014/main" xmlns="" id="{4580F8B6-D8A3-4C18-8D0E-A0A858FF39A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5" name="Line 472">
            <a:extLst>
              <a:ext uri="{FF2B5EF4-FFF2-40B4-BE49-F238E27FC236}">
                <a16:creationId xmlns:a16="http://schemas.microsoft.com/office/drawing/2014/main" xmlns="" id="{8F906A36-5743-4B21-8DCB-F6904C28217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66" name="Group 665">
          <a:extLst>
            <a:ext uri="{FF2B5EF4-FFF2-40B4-BE49-F238E27FC236}">
              <a16:creationId xmlns:a16="http://schemas.microsoft.com/office/drawing/2014/main" xmlns="" id="{5E41901E-DDB2-4215-A0A9-CAF2101F9E5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67" name="Line 474">
            <a:extLst>
              <a:ext uri="{FF2B5EF4-FFF2-40B4-BE49-F238E27FC236}">
                <a16:creationId xmlns:a16="http://schemas.microsoft.com/office/drawing/2014/main" xmlns="" id="{25272451-8A52-4AD4-B247-05D0862B097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8" name="Line 475">
            <a:extLst>
              <a:ext uri="{FF2B5EF4-FFF2-40B4-BE49-F238E27FC236}">
                <a16:creationId xmlns:a16="http://schemas.microsoft.com/office/drawing/2014/main" xmlns="" id="{29AB5F21-FAED-4BD4-AB0B-05DFD83BC2E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9" name="Line 476">
            <a:extLst>
              <a:ext uri="{FF2B5EF4-FFF2-40B4-BE49-F238E27FC236}">
                <a16:creationId xmlns:a16="http://schemas.microsoft.com/office/drawing/2014/main" xmlns="" id="{9B8C6414-7440-4EDD-9540-7FA96FAD1BE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70" name="Group 669">
          <a:extLst>
            <a:ext uri="{FF2B5EF4-FFF2-40B4-BE49-F238E27FC236}">
              <a16:creationId xmlns:a16="http://schemas.microsoft.com/office/drawing/2014/main" xmlns="" id="{79AFDB1D-A45F-4586-A64B-613207EE103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71" name="Line 478">
            <a:extLst>
              <a:ext uri="{FF2B5EF4-FFF2-40B4-BE49-F238E27FC236}">
                <a16:creationId xmlns:a16="http://schemas.microsoft.com/office/drawing/2014/main" xmlns="" id="{2A142FEC-E660-48E7-8BD5-1442257FABF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2" name="Line 479">
            <a:extLst>
              <a:ext uri="{FF2B5EF4-FFF2-40B4-BE49-F238E27FC236}">
                <a16:creationId xmlns:a16="http://schemas.microsoft.com/office/drawing/2014/main" xmlns="" id="{9EBC9D46-F254-44B6-9BD6-CA7D2C20E1B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3" name="Line 480">
            <a:extLst>
              <a:ext uri="{FF2B5EF4-FFF2-40B4-BE49-F238E27FC236}">
                <a16:creationId xmlns:a16="http://schemas.microsoft.com/office/drawing/2014/main" xmlns="" id="{3B475E1C-0CED-4BF5-AC7E-5BF847BEAC9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74" name="Group 673">
          <a:extLst>
            <a:ext uri="{FF2B5EF4-FFF2-40B4-BE49-F238E27FC236}">
              <a16:creationId xmlns:a16="http://schemas.microsoft.com/office/drawing/2014/main" xmlns="" id="{A2B3EC84-3EAF-4FB2-B825-F2A5797EF30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75" name="Line 482">
            <a:extLst>
              <a:ext uri="{FF2B5EF4-FFF2-40B4-BE49-F238E27FC236}">
                <a16:creationId xmlns:a16="http://schemas.microsoft.com/office/drawing/2014/main" xmlns="" id="{69E9B0D2-E707-41A2-BDD7-08BFC81F1B4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6" name="Line 483">
            <a:extLst>
              <a:ext uri="{FF2B5EF4-FFF2-40B4-BE49-F238E27FC236}">
                <a16:creationId xmlns:a16="http://schemas.microsoft.com/office/drawing/2014/main" xmlns="" id="{E2BDC75E-A162-42F8-9A71-1D42DB80124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7" name="Line 484">
            <a:extLst>
              <a:ext uri="{FF2B5EF4-FFF2-40B4-BE49-F238E27FC236}">
                <a16:creationId xmlns:a16="http://schemas.microsoft.com/office/drawing/2014/main" xmlns="" id="{CF0AEAEA-1C89-4B21-BE7D-AA52CC2B0C6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78" name="Group 677">
          <a:extLst>
            <a:ext uri="{FF2B5EF4-FFF2-40B4-BE49-F238E27FC236}">
              <a16:creationId xmlns:a16="http://schemas.microsoft.com/office/drawing/2014/main" xmlns="" id="{2B476AF5-EFF8-4271-91D6-2E8A38DFEB8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79" name="Line 486">
            <a:extLst>
              <a:ext uri="{FF2B5EF4-FFF2-40B4-BE49-F238E27FC236}">
                <a16:creationId xmlns:a16="http://schemas.microsoft.com/office/drawing/2014/main" xmlns="" id="{8A4DBD95-3FC9-4B2C-B138-B864AA75CA3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0" name="Line 487">
            <a:extLst>
              <a:ext uri="{FF2B5EF4-FFF2-40B4-BE49-F238E27FC236}">
                <a16:creationId xmlns:a16="http://schemas.microsoft.com/office/drawing/2014/main" xmlns="" id="{2FABEA3A-2A61-4F1C-9302-E63CE4BAD39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1" name="Line 488">
            <a:extLst>
              <a:ext uri="{FF2B5EF4-FFF2-40B4-BE49-F238E27FC236}">
                <a16:creationId xmlns:a16="http://schemas.microsoft.com/office/drawing/2014/main" xmlns="" id="{8679CD29-A03C-4C5D-A961-A67BD14D478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82" name="Group 681">
          <a:extLst>
            <a:ext uri="{FF2B5EF4-FFF2-40B4-BE49-F238E27FC236}">
              <a16:creationId xmlns:a16="http://schemas.microsoft.com/office/drawing/2014/main" xmlns="" id="{88339562-D920-422E-9A51-02B4EFBFEE6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83" name="Line 490">
            <a:extLst>
              <a:ext uri="{FF2B5EF4-FFF2-40B4-BE49-F238E27FC236}">
                <a16:creationId xmlns:a16="http://schemas.microsoft.com/office/drawing/2014/main" xmlns="" id="{89902114-5BCD-4C72-B697-D0F370033EC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4" name="Line 491">
            <a:extLst>
              <a:ext uri="{FF2B5EF4-FFF2-40B4-BE49-F238E27FC236}">
                <a16:creationId xmlns:a16="http://schemas.microsoft.com/office/drawing/2014/main" xmlns="" id="{E9DFE1E4-FE7D-4D75-901E-140D7E316A6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5" name="Line 492">
            <a:extLst>
              <a:ext uri="{FF2B5EF4-FFF2-40B4-BE49-F238E27FC236}">
                <a16:creationId xmlns:a16="http://schemas.microsoft.com/office/drawing/2014/main" xmlns="" id="{CE5A3B74-F170-410C-8A34-8DC033B4D99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86" name="Group 685">
          <a:extLst>
            <a:ext uri="{FF2B5EF4-FFF2-40B4-BE49-F238E27FC236}">
              <a16:creationId xmlns:a16="http://schemas.microsoft.com/office/drawing/2014/main" xmlns="" id="{8517DBD5-B940-465E-B189-B3007601F8B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87" name="Line 494">
            <a:extLst>
              <a:ext uri="{FF2B5EF4-FFF2-40B4-BE49-F238E27FC236}">
                <a16:creationId xmlns:a16="http://schemas.microsoft.com/office/drawing/2014/main" xmlns="" id="{E5EAAFAD-0AB5-4419-9824-D925A130ACF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8" name="Line 495">
            <a:extLst>
              <a:ext uri="{FF2B5EF4-FFF2-40B4-BE49-F238E27FC236}">
                <a16:creationId xmlns:a16="http://schemas.microsoft.com/office/drawing/2014/main" xmlns="" id="{435E4FD7-7F27-4C7C-B8B5-EB702BE3C82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9" name="Line 496">
            <a:extLst>
              <a:ext uri="{FF2B5EF4-FFF2-40B4-BE49-F238E27FC236}">
                <a16:creationId xmlns:a16="http://schemas.microsoft.com/office/drawing/2014/main" xmlns="" id="{F9DE4464-AE25-4641-8E7F-B9DCBD6E252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90" name="Group 689">
          <a:extLst>
            <a:ext uri="{FF2B5EF4-FFF2-40B4-BE49-F238E27FC236}">
              <a16:creationId xmlns:a16="http://schemas.microsoft.com/office/drawing/2014/main" xmlns="" id="{DE790A38-AE5B-44A7-AD65-4D1A31E1E0C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91" name="Line 498">
            <a:extLst>
              <a:ext uri="{FF2B5EF4-FFF2-40B4-BE49-F238E27FC236}">
                <a16:creationId xmlns:a16="http://schemas.microsoft.com/office/drawing/2014/main" xmlns="" id="{C979029E-AAED-4459-B902-9F4A606E3CE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" name="Line 499">
            <a:extLst>
              <a:ext uri="{FF2B5EF4-FFF2-40B4-BE49-F238E27FC236}">
                <a16:creationId xmlns:a16="http://schemas.microsoft.com/office/drawing/2014/main" xmlns="" id="{AA15D710-48E7-4679-9828-2CF9CBF3834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3" name="Line 500">
            <a:extLst>
              <a:ext uri="{FF2B5EF4-FFF2-40B4-BE49-F238E27FC236}">
                <a16:creationId xmlns:a16="http://schemas.microsoft.com/office/drawing/2014/main" xmlns="" id="{D4C3410A-7046-4AA8-833D-C936EF49842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94" name="Group 693">
          <a:extLst>
            <a:ext uri="{FF2B5EF4-FFF2-40B4-BE49-F238E27FC236}">
              <a16:creationId xmlns:a16="http://schemas.microsoft.com/office/drawing/2014/main" xmlns="" id="{6D861100-85CF-402C-8AA2-159A44D35C1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95" name="Line 502">
            <a:extLst>
              <a:ext uri="{FF2B5EF4-FFF2-40B4-BE49-F238E27FC236}">
                <a16:creationId xmlns:a16="http://schemas.microsoft.com/office/drawing/2014/main" xmlns="" id="{AE66891B-A965-4774-8F7D-0287EEB066A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6" name="Line 503">
            <a:extLst>
              <a:ext uri="{FF2B5EF4-FFF2-40B4-BE49-F238E27FC236}">
                <a16:creationId xmlns:a16="http://schemas.microsoft.com/office/drawing/2014/main" xmlns="" id="{2052A697-B994-4867-A0CD-C4CF154D247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7" name="Line 504">
            <a:extLst>
              <a:ext uri="{FF2B5EF4-FFF2-40B4-BE49-F238E27FC236}">
                <a16:creationId xmlns:a16="http://schemas.microsoft.com/office/drawing/2014/main" xmlns="" id="{4A8D1E0B-EDA6-40B4-9718-CC939851236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698" name="Group 697">
          <a:extLst>
            <a:ext uri="{FF2B5EF4-FFF2-40B4-BE49-F238E27FC236}">
              <a16:creationId xmlns:a16="http://schemas.microsoft.com/office/drawing/2014/main" xmlns="" id="{8F1DDC0D-5B83-48D6-AFB1-16C754D2B12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699" name="Line 506">
            <a:extLst>
              <a:ext uri="{FF2B5EF4-FFF2-40B4-BE49-F238E27FC236}">
                <a16:creationId xmlns:a16="http://schemas.microsoft.com/office/drawing/2014/main" xmlns="" id="{2F4D0E2B-B7BA-4EF1-AE08-DDE3D16FF37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0" name="Line 507">
            <a:extLst>
              <a:ext uri="{FF2B5EF4-FFF2-40B4-BE49-F238E27FC236}">
                <a16:creationId xmlns:a16="http://schemas.microsoft.com/office/drawing/2014/main" xmlns="" id="{4F88DAF1-9DCA-4732-8AED-52DACEB0B10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1" name="Line 508">
            <a:extLst>
              <a:ext uri="{FF2B5EF4-FFF2-40B4-BE49-F238E27FC236}">
                <a16:creationId xmlns:a16="http://schemas.microsoft.com/office/drawing/2014/main" xmlns="" id="{0C8D3233-B2C9-4F25-8835-C4F28D2319A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02" name="Group 701">
          <a:extLst>
            <a:ext uri="{FF2B5EF4-FFF2-40B4-BE49-F238E27FC236}">
              <a16:creationId xmlns:a16="http://schemas.microsoft.com/office/drawing/2014/main" xmlns="" id="{51E52B8F-2D29-4EC0-98C5-DB7A8840741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03" name="Line 510">
            <a:extLst>
              <a:ext uri="{FF2B5EF4-FFF2-40B4-BE49-F238E27FC236}">
                <a16:creationId xmlns:a16="http://schemas.microsoft.com/office/drawing/2014/main" xmlns="" id="{529879A7-6F40-49BD-B5CA-82FDDCF714B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4" name="Line 511">
            <a:extLst>
              <a:ext uri="{FF2B5EF4-FFF2-40B4-BE49-F238E27FC236}">
                <a16:creationId xmlns:a16="http://schemas.microsoft.com/office/drawing/2014/main" xmlns="" id="{55C85F4E-F678-44FF-83E2-37C93F6E195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5" name="Line 512">
            <a:extLst>
              <a:ext uri="{FF2B5EF4-FFF2-40B4-BE49-F238E27FC236}">
                <a16:creationId xmlns:a16="http://schemas.microsoft.com/office/drawing/2014/main" xmlns="" id="{48086881-3371-4959-8AD8-CA48907AA9B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06" name="Group 705">
          <a:extLst>
            <a:ext uri="{FF2B5EF4-FFF2-40B4-BE49-F238E27FC236}">
              <a16:creationId xmlns:a16="http://schemas.microsoft.com/office/drawing/2014/main" xmlns="" id="{48B34DFA-C407-4CFD-B2DA-F04B1B74062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07" name="Line 514">
            <a:extLst>
              <a:ext uri="{FF2B5EF4-FFF2-40B4-BE49-F238E27FC236}">
                <a16:creationId xmlns:a16="http://schemas.microsoft.com/office/drawing/2014/main" xmlns="" id="{A2621EB6-FE88-403F-8C88-F9ADDBDB023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8" name="Line 515">
            <a:extLst>
              <a:ext uri="{FF2B5EF4-FFF2-40B4-BE49-F238E27FC236}">
                <a16:creationId xmlns:a16="http://schemas.microsoft.com/office/drawing/2014/main" xmlns="" id="{AA9C34D1-B77F-404B-B48B-2C051B3D3C8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9" name="Line 516">
            <a:extLst>
              <a:ext uri="{FF2B5EF4-FFF2-40B4-BE49-F238E27FC236}">
                <a16:creationId xmlns:a16="http://schemas.microsoft.com/office/drawing/2014/main" xmlns="" id="{2357DBB3-5B3E-40EA-AEF4-DF808E2A5E4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10" name="Group 709">
          <a:extLst>
            <a:ext uri="{FF2B5EF4-FFF2-40B4-BE49-F238E27FC236}">
              <a16:creationId xmlns:a16="http://schemas.microsoft.com/office/drawing/2014/main" xmlns="" id="{B53B23AE-71A4-409D-83E6-E104A1D13BF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11" name="Line 518">
            <a:extLst>
              <a:ext uri="{FF2B5EF4-FFF2-40B4-BE49-F238E27FC236}">
                <a16:creationId xmlns:a16="http://schemas.microsoft.com/office/drawing/2014/main" xmlns="" id="{A657ED2E-5FC0-450A-A811-BF16A4A88B1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2" name="Line 519">
            <a:extLst>
              <a:ext uri="{FF2B5EF4-FFF2-40B4-BE49-F238E27FC236}">
                <a16:creationId xmlns:a16="http://schemas.microsoft.com/office/drawing/2014/main" xmlns="" id="{C747668B-2B53-43F8-A70E-0ED7E456F33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3" name="Line 520">
            <a:extLst>
              <a:ext uri="{FF2B5EF4-FFF2-40B4-BE49-F238E27FC236}">
                <a16:creationId xmlns:a16="http://schemas.microsoft.com/office/drawing/2014/main" xmlns="" id="{7A36B2AA-781B-4B93-A086-E68AD476932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14" name="Group 713">
          <a:extLst>
            <a:ext uri="{FF2B5EF4-FFF2-40B4-BE49-F238E27FC236}">
              <a16:creationId xmlns:a16="http://schemas.microsoft.com/office/drawing/2014/main" xmlns="" id="{3E7C2C6A-A49D-47E6-A673-6031D992D74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15" name="Line 522">
            <a:extLst>
              <a:ext uri="{FF2B5EF4-FFF2-40B4-BE49-F238E27FC236}">
                <a16:creationId xmlns:a16="http://schemas.microsoft.com/office/drawing/2014/main" xmlns="" id="{A88DE239-B586-4DC0-B7A9-5728B02B77B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6" name="Line 523">
            <a:extLst>
              <a:ext uri="{FF2B5EF4-FFF2-40B4-BE49-F238E27FC236}">
                <a16:creationId xmlns:a16="http://schemas.microsoft.com/office/drawing/2014/main" xmlns="" id="{DDF496B2-6D53-44A9-9035-839945BC655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7" name="Line 524">
            <a:extLst>
              <a:ext uri="{FF2B5EF4-FFF2-40B4-BE49-F238E27FC236}">
                <a16:creationId xmlns:a16="http://schemas.microsoft.com/office/drawing/2014/main" xmlns="" id="{7940E6D4-4AD5-4E34-896E-0915D857E46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18" name="Group 717">
          <a:extLst>
            <a:ext uri="{FF2B5EF4-FFF2-40B4-BE49-F238E27FC236}">
              <a16:creationId xmlns:a16="http://schemas.microsoft.com/office/drawing/2014/main" xmlns="" id="{B99CB99E-3DDB-4629-86D4-AA1B0DD85AC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19" name="Line 526">
            <a:extLst>
              <a:ext uri="{FF2B5EF4-FFF2-40B4-BE49-F238E27FC236}">
                <a16:creationId xmlns:a16="http://schemas.microsoft.com/office/drawing/2014/main" xmlns="" id="{A259793F-2B0E-4261-A223-CF3E914847B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0" name="Line 527">
            <a:extLst>
              <a:ext uri="{FF2B5EF4-FFF2-40B4-BE49-F238E27FC236}">
                <a16:creationId xmlns:a16="http://schemas.microsoft.com/office/drawing/2014/main" xmlns="" id="{D7A0D8B0-EC7A-4832-98E6-17BF031919E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1" name="Line 528">
            <a:extLst>
              <a:ext uri="{FF2B5EF4-FFF2-40B4-BE49-F238E27FC236}">
                <a16:creationId xmlns:a16="http://schemas.microsoft.com/office/drawing/2014/main" xmlns="" id="{85E3F815-82CF-4FD5-87E7-E02C82A0FB3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22" name="Group 721">
          <a:extLst>
            <a:ext uri="{FF2B5EF4-FFF2-40B4-BE49-F238E27FC236}">
              <a16:creationId xmlns:a16="http://schemas.microsoft.com/office/drawing/2014/main" xmlns="" id="{76CEC854-651D-4765-8C1F-EC62F3F2CFE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23" name="Line 530">
            <a:extLst>
              <a:ext uri="{FF2B5EF4-FFF2-40B4-BE49-F238E27FC236}">
                <a16:creationId xmlns:a16="http://schemas.microsoft.com/office/drawing/2014/main" xmlns="" id="{FB8746A3-9F5C-4CDC-A31F-1F1CFECBC1C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4" name="Line 531">
            <a:extLst>
              <a:ext uri="{FF2B5EF4-FFF2-40B4-BE49-F238E27FC236}">
                <a16:creationId xmlns:a16="http://schemas.microsoft.com/office/drawing/2014/main" xmlns="" id="{B22D6AF6-7B3A-4E60-A075-14D44E9B602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5" name="Line 532">
            <a:extLst>
              <a:ext uri="{FF2B5EF4-FFF2-40B4-BE49-F238E27FC236}">
                <a16:creationId xmlns:a16="http://schemas.microsoft.com/office/drawing/2014/main" xmlns="" id="{E0FBE577-E43D-4448-8D00-4D666C544FE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26" name="Group 725">
          <a:extLst>
            <a:ext uri="{FF2B5EF4-FFF2-40B4-BE49-F238E27FC236}">
              <a16:creationId xmlns:a16="http://schemas.microsoft.com/office/drawing/2014/main" xmlns="" id="{DCB0D740-9C8B-4BCF-98FE-8ACD4C1A5A9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27" name="Line 534">
            <a:extLst>
              <a:ext uri="{FF2B5EF4-FFF2-40B4-BE49-F238E27FC236}">
                <a16:creationId xmlns:a16="http://schemas.microsoft.com/office/drawing/2014/main" xmlns="" id="{C9995A33-89BE-40AD-B3FB-19DAF3A8C03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8" name="Line 535">
            <a:extLst>
              <a:ext uri="{FF2B5EF4-FFF2-40B4-BE49-F238E27FC236}">
                <a16:creationId xmlns:a16="http://schemas.microsoft.com/office/drawing/2014/main" xmlns="" id="{A5359E8F-5686-4325-BCF6-D7FC89D05E9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9" name="Line 536">
            <a:extLst>
              <a:ext uri="{FF2B5EF4-FFF2-40B4-BE49-F238E27FC236}">
                <a16:creationId xmlns:a16="http://schemas.microsoft.com/office/drawing/2014/main" xmlns="" id="{AC4C9E60-2566-4BA1-A3EB-CEEFA696114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30" name="Group 729">
          <a:extLst>
            <a:ext uri="{FF2B5EF4-FFF2-40B4-BE49-F238E27FC236}">
              <a16:creationId xmlns:a16="http://schemas.microsoft.com/office/drawing/2014/main" xmlns="" id="{CAC26830-0A2B-4062-B407-DB94AE3C7BE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31" name="Line 538">
            <a:extLst>
              <a:ext uri="{FF2B5EF4-FFF2-40B4-BE49-F238E27FC236}">
                <a16:creationId xmlns:a16="http://schemas.microsoft.com/office/drawing/2014/main" xmlns="" id="{42ADF110-A789-4E64-AE51-5205A1D6CC1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2" name="Line 539">
            <a:extLst>
              <a:ext uri="{FF2B5EF4-FFF2-40B4-BE49-F238E27FC236}">
                <a16:creationId xmlns:a16="http://schemas.microsoft.com/office/drawing/2014/main" xmlns="" id="{AA68F20B-9CD7-4C3B-9187-95BD6FC87A5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3" name="Line 540">
            <a:extLst>
              <a:ext uri="{FF2B5EF4-FFF2-40B4-BE49-F238E27FC236}">
                <a16:creationId xmlns:a16="http://schemas.microsoft.com/office/drawing/2014/main" xmlns="" id="{36F344D6-A300-40A9-97C7-AEF00F35E35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34" name="Group 733">
          <a:extLst>
            <a:ext uri="{FF2B5EF4-FFF2-40B4-BE49-F238E27FC236}">
              <a16:creationId xmlns:a16="http://schemas.microsoft.com/office/drawing/2014/main" xmlns="" id="{FD9C4346-BD8C-47B9-8465-E3C208C082B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35" name="Line 542">
            <a:extLst>
              <a:ext uri="{FF2B5EF4-FFF2-40B4-BE49-F238E27FC236}">
                <a16:creationId xmlns:a16="http://schemas.microsoft.com/office/drawing/2014/main" xmlns="" id="{882611D5-9511-4685-BF52-1C787FEEC8E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6" name="Line 543">
            <a:extLst>
              <a:ext uri="{FF2B5EF4-FFF2-40B4-BE49-F238E27FC236}">
                <a16:creationId xmlns:a16="http://schemas.microsoft.com/office/drawing/2014/main" xmlns="" id="{45567F93-56DF-401C-995E-FC5BE66D0AB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7" name="Line 544">
            <a:extLst>
              <a:ext uri="{FF2B5EF4-FFF2-40B4-BE49-F238E27FC236}">
                <a16:creationId xmlns:a16="http://schemas.microsoft.com/office/drawing/2014/main" xmlns="" id="{7A09337C-83D6-4DE8-9866-D06F881D8CB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38" name="Group 737">
          <a:extLst>
            <a:ext uri="{FF2B5EF4-FFF2-40B4-BE49-F238E27FC236}">
              <a16:creationId xmlns:a16="http://schemas.microsoft.com/office/drawing/2014/main" xmlns="" id="{4CE6D2DE-101F-4EBC-94D8-9A3DF3DA9DD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39" name="Line 546">
            <a:extLst>
              <a:ext uri="{FF2B5EF4-FFF2-40B4-BE49-F238E27FC236}">
                <a16:creationId xmlns:a16="http://schemas.microsoft.com/office/drawing/2014/main" xmlns="" id="{C0F2C6C2-ACD3-4AF2-8A50-1D48C318E8C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0" name="Line 547">
            <a:extLst>
              <a:ext uri="{FF2B5EF4-FFF2-40B4-BE49-F238E27FC236}">
                <a16:creationId xmlns:a16="http://schemas.microsoft.com/office/drawing/2014/main" xmlns="" id="{8A484F1E-F8BC-4475-8242-65C0FAFAAB6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1" name="Line 548">
            <a:extLst>
              <a:ext uri="{FF2B5EF4-FFF2-40B4-BE49-F238E27FC236}">
                <a16:creationId xmlns:a16="http://schemas.microsoft.com/office/drawing/2014/main" xmlns="" id="{41312275-591A-4E6A-86D4-7542F2D0617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42" name="Group 741">
          <a:extLst>
            <a:ext uri="{FF2B5EF4-FFF2-40B4-BE49-F238E27FC236}">
              <a16:creationId xmlns:a16="http://schemas.microsoft.com/office/drawing/2014/main" xmlns="" id="{C4B65CBA-D7CA-4A73-B3AD-7F6A2166106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43" name="Line 550">
            <a:extLst>
              <a:ext uri="{FF2B5EF4-FFF2-40B4-BE49-F238E27FC236}">
                <a16:creationId xmlns:a16="http://schemas.microsoft.com/office/drawing/2014/main" xmlns="" id="{DAB7F465-07C3-44DF-8287-0C826D45616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4" name="Line 551">
            <a:extLst>
              <a:ext uri="{FF2B5EF4-FFF2-40B4-BE49-F238E27FC236}">
                <a16:creationId xmlns:a16="http://schemas.microsoft.com/office/drawing/2014/main" xmlns="" id="{B3A5ECD6-B01C-4626-A369-A09AE9E0C9F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5" name="Line 552">
            <a:extLst>
              <a:ext uri="{FF2B5EF4-FFF2-40B4-BE49-F238E27FC236}">
                <a16:creationId xmlns:a16="http://schemas.microsoft.com/office/drawing/2014/main" xmlns="" id="{D69FEFCE-AF77-4E12-8FA1-E4ED3148D6F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46" name="Group 745">
          <a:extLst>
            <a:ext uri="{FF2B5EF4-FFF2-40B4-BE49-F238E27FC236}">
              <a16:creationId xmlns:a16="http://schemas.microsoft.com/office/drawing/2014/main" xmlns="" id="{022EF6C3-3E46-480D-98D4-1D104CC5A96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47" name="Line 554">
            <a:extLst>
              <a:ext uri="{FF2B5EF4-FFF2-40B4-BE49-F238E27FC236}">
                <a16:creationId xmlns:a16="http://schemas.microsoft.com/office/drawing/2014/main" xmlns="" id="{FD1FB418-5BA8-45CE-9141-57E44631F64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8" name="Line 555">
            <a:extLst>
              <a:ext uri="{FF2B5EF4-FFF2-40B4-BE49-F238E27FC236}">
                <a16:creationId xmlns:a16="http://schemas.microsoft.com/office/drawing/2014/main" xmlns="" id="{86E08EAD-2B44-4079-B3EF-D3DD48553B2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9" name="Line 556">
            <a:extLst>
              <a:ext uri="{FF2B5EF4-FFF2-40B4-BE49-F238E27FC236}">
                <a16:creationId xmlns:a16="http://schemas.microsoft.com/office/drawing/2014/main" xmlns="" id="{951667A6-84DC-412D-8CE3-A9611DDE37E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50" name="Group 749">
          <a:extLst>
            <a:ext uri="{FF2B5EF4-FFF2-40B4-BE49-F238E27FC236}">
              <a16:creationId xmlns:a16="http://schemas.microsoft.com/office/drawing/2014/main" xmlns="" id="{75B185FA-34C0-49E3-BEDE-A4C1491BB76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51" name="Line 558">
            <a:extLst>
              <a:ext uri="{FF2B5EF4-FFF2-40B4-BE49-F238E27FC236}">
                <a16:creationId xmlns:a16="http://schemas.microsoft.com/office/drawing/2014/main" xmlns="" id="{090960D1-30E7-408B-9848-15EB11B9AC3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2" name="Line 559">
            <a:extLst>
              <a:ext uri="{FF2B5EF4-FFF2-40B4-BE49-F238E27FC236}">
                <a16:creationId xmlns:a16="http://schemas.microsoft.com/office/drawing/2014/main" xmlns="" id="{43814D0D-5B3C-429C-A470-3D9F9ED12E1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3" name="Line 560">
            <a:extLst>
              <a:ext uri="{FF2B5EF4-FFF2-40B4-BE49-F238E27FC236}">
                <a16:creationId xmlns:a16="http://schemas.microsoft.com/office/drawing/2014/main" xmlns="" id="{73B50F48-24E6-448B-BDDC-CFB215838DA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54" name="Group 753">
          <a:extLst>
            <a:ext uri="{FF2B5EF4-FFF2-40B4-BE49-F238E27FC236}">
              <a16:creationId xmlns:a16="http://schemas.microsoft.com/office/drawing/2014/main" xmlns="" id="{898D03DE-AB4E-4FFC-ABB8-088FCFAE184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55" name="Line 562">
            <a:extLst>
              <a:ext uri="{FF2B5EF4-FFF2-40B4-BE49-F238E27FC236}">
                <a16:creationId xmlns:a16="http://schemas.microsoft.com/office/drawing/2014/main" xmlns="" id="{F8E4EFD3-C057-4867-A9B1-11EF4566D18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6" name="Line 563">
            <a:extLst>
              <a:ext uri="{FF2B5EF4-FFF2-40B4-BE49-F238E27FC236}">
                <a16:creationId xmlns:a16="http://schemas.microsoft.com/office/drawing/2014/main" xmlns="" id="{830F425D-E663-49F3-94F2-83ADB8EF32C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7" name="Line 564">
            <a:extLst>
              <a:ext uri="{FF2B5EF4-FFF2-40B4-BE49-F238E27FC236}">
                <a16:creationId xmlns:a16="http://schemas.microsoft.com/office/drawing/2014/main" xmlns="" id="{9F0CF6CF-DAAF-4848-A97F-62AD6B7AE43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58" name="Group 757">
          <a:extLst>
            <a:ext uri="{FF2B5EF4-FFF2-40B4-BE49-F238E27FC236}">
              <a16:creationId xmlns:a16="http://schemas.microsoft.com/office/drawing/2014/main" xmlns="" id="{282FEFBD-EE97-4B00-8755-45A65E5C335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59" name="Line 566">
            <a:extLst>
              <a:ext uri="{FF2B5EF4-FFF2-40B4-BE49-F238E27FC236}">
                <a16:creationId xmlns:a16="http://schemas.microsoft.com/office/drawing/2014/main" xmlns="" id="{98D33F60-B418-4476-98FD-F9EC4A6B7EC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0" name="Line 567">
            <a:extLst>
              <a:ext uri="{FF2B5EF4-FFF2-40B4-BE49-F238E27FC236}">
                <a16:creationId xmlns:a16="http://schemas.microsoft.com/office/drawing/2014/main" xmlns="" id="{5EF7161B-69C8-42EE-BB0E-5EF531990E1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1" name="Line 568">
            <a:extLst>
              <a:ext uri="{FF2B5EF4-FFF2-40B4-BE49-F238E27FC236}">
                <a16:creationId xmlns:a16="http://schemas.microsoft.com/office/drawing/2014/main" xmlns="" id="{2D79EED2-65FD-4318-827C-EEB08CD0AEF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62" name="Group 761">
          <a:extLst>
            <a:ext uri="{FF2B5EF4-FFF2-40B4-BE49-F238E27FC236}">
              <a16:creationId xmlns:a16="http://schemas.microsoft.com/office/drawing/2014/main" xmlns="" id="{8DDC8614-4D43-4270-A4B6-7003AD3E378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63" name="Line 570">
            <a:extLst>
              <a:ext uri="{FF2B5EF4-FFF2-40B4-BE49-F238E27FC236}">
                <a16:creationId xmlns:a16="http://schemas.microsoft.com/office/drawing/2014/main" xmlns="" id="{55CA256B-A56A-44E3-B8DD-2995221FA85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4" name="Line 571">
            <a:extLst>
              <a:ext uri="{FF2B5EF4-FFF2-40B4-BE49-F238E27FC236}">
                <a16:creationId xmlns:a16="http://schemas.microsoft.com/office/drawing/2014/main" xmlns="" id="{42858E5D-7AAF-4C5B-A818-FCDD9519522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5" name="Line 572">
            <a:extLst>
              <a:ext uri="{FF2B5EF4-FFF2-40B4-BE49-F238E27FC236}">
                <a16:creationId xmlns:a16="http://schemas.microsoft.com/office/drawing/2014/main" xmlns="" id="{CE64F3C6-ECB4-4022-96E8-E913D31AFB7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66" name="Group 765">
          <a:extLst>
            <a:ext uri="{FF2B5EF4-FFF2-40B4-BE49-F238E27FC236}">
              <a16:creationId xmlns:a16="http://schemas.microsoft.com/office/drawing/2014/main" xmlns="" id="{399C0688-F6FE-48F4-AD22-A3DA1554A3F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67" name="Line 574">
            <a:extLst>
              <a:ext uri="{FF2B5EF4-FFF2-40B4-BE49-F238E27FC236}">
                <a16:creationId xmlns:a16="http://schemas.microsoft.com/office/drawing/2014/main" xmlns="" id="{AF23B22B-DA8C-4FD8-B6DA-22995A07952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8" name="Line 575">
            <a:extLst>
              <a:ext uri="{FF2B5EF4-FFF2-40B4-BE49-F238E27FC236}">
                <a16:creationId xmlns:a16="http://schemas.microsoft.com/office/drawing/2014/main" xmlns="" id="{267D45D5-33D8-4374-8626-69365FFE234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9" name="Line 576">
            <a:extLst>
              <a:ext uri="{FF2B5EF4-FFF2-40B4-BE49-F238E27FC236}">
                <a16:creationId xmlns:a16="http://schemas.microsoft.com/office/drawing/2014/main" xmlns="" id="{0E9D95A3-FC6E-4F29-BEFD-F58AD7BF4C4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70" name="Group 769">
          <a:extLst>
            <a:ext uri="{FF2B5EF4-FFF2-40B4-BE49-F238E27FC236}">
              <a16:creationId xmlns:a16="http://schemas.microsoft.com/office/drawing/2014/main" xmlns="" id="{3879F9F3-282D-41F2-BE78-C6DFE5AE78A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71" name="Line 386">
            <a:extLst>
              <a:ext uri="{FF2B5EF4-FFF2-40B4-BE49-F238E27FC236}">
                <a16:creationId xmlns:a16="http://schemas.microsoft.com/office/drawing/2014/main" xmlns="" id="{D01D1D43-9128-447B-8EDA-F104DDA837A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2" name="Line 387">
            <a:extLst>
              <a:ext uri="{FF2B5EF4-FFF2-40B4-BE49-F238E27FC236}">
                <a16:creationId xmlns:a16="http://schemas.microsoft.com/office/drawing/2014/main" xmlns="" id="{22F59191-116F-4D84-B075-ABD82826731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3" name="Line 388">
            <a:extLst>
              <a:ext uri="{FF2B5EF4-FFF2-40B4-BE49-F238E27FC236}">
                <a16:creationId xmlns:a16="http://schemas.microsoft.com/office/drawing/2014/main" xmlns="" id="{965285F0-110F-4660-AD9B-95587C440A7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74" name="Group 773">
          <a:extLst>
            <a:ext uri="{FF2B5EF4-FFF2-40B4-BE49-F238E27FC236}">
              <a16:creationId xmlns:a16="http://schemas.microsoft.com/office/drawing/2014/main" xmlns="" id="{0FD19838-1BB1-4A87-B4C6-739B570579F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75" name="Line 390">
            <a:extLst>
              <a:ext uri="{FF2B5EF4-FFF2-40B4-BE49-F238E27FC236}">
                <a16:creationId xmlns:a16="http://schemas.microsoft.com/office/drawing/2014/main" xmlns="" id="{302A8B2F-2799-4ADC-9E2C-ED1F0C27039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6" name="Line 391">
            <a:extLst>
              <a:ext uri="{FF2B5EF4-FFF2-40B4-BE49-F238E27FC236}">
                <a16:creationId xmlns:a16="http://schemas.microsoft.com/office/drawing/2014/main" xmlns="" id="{93662F7F-295F-4699-8771-80BC3960E05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7" name="Line 392">
            <a:extLst>
              <a:ext uri="{FF2B5EF4-FFF2-40B4-BE49-F238E27FC236}">
                <a16:creationId xmlns:a16="http://schemas.microsoft.com/office/drawing/2014/main" xmlns="" id="{044448C2-EECB-4223-8304-F2C420C7A91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78" name="Group 777">
          <a:extLst>
            <a:ext uri="{FF2B5EF4-FFF2-40B4-BE49-F238E27FC236}">
              <a16:creationId xmlns:a16="http://schemas.microsoft.com/office/drawing/2014/main" xmlns="" id="{72246D8E-60C2-454F-AFC3-0195892E6D0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79" name="Line 394">
            <a:extLst>
              <a:ext uri="{FF2B5EF4-FFF2-40B4-BE49-F238E27FC236}">
                <a16:creationId xmlns:a16="http://schemas.microsoft.com/office/drawing/2014/main" xmlns="" id="{E459F509-7790-40FD-9297-58A2339B31C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0" name="Line 395">
            <a:extLst>
              <a:ext uri="{FF2B5EF4-FFF2-40B4-BE49-F238E27FC236}">
                <a16:creationId xmlns:a16="http://schemas.microsoft.com/office/drawing/2014/main" xmlns="" id="{1CFF344F-623A-4435-823F-C1AE4BFAC70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1" name="Line 396">
            <a:extLst>
              <a:ext uri="{FF2B5EF4-FFF2-40B4-BE49-F238E27FC236}">
                <a16:creationId xmlns:a16="http://schemas.microsoft.com/office/drawing/2014/main" xmlns="" id="{DDC491B6-7FA5-49F6-8E7D-94E24DA6C35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82" name="Group 781">
          <a:extLst>
            <a:ext uri="{FF2B5EF4-FFF2-40B4-BE49-F238E27FC236}">
              <a16:creationId xmlns:a16="http://schemas.microsoft.com/office/drawing/2014/main" xmlns="" id="{F9745A3E-05D2-4BDA-89A2-9E75DF0790A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83" name="Line 398">
            <a:extLst>
              <a:ext uri="{FF2B5EF4-FFF2-40B4-BE49-F238E27FC236}">
                <a16:creationId xmlns:a16="http://schemas.microsoft.com/office/drawing/2014/main" xmlns="" id="{3823F303-75D4-45C9-B170-F840C835D30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4" name="Line 399">
            <a:extLst>
              <a:ext uri="{FF2B5EF4-FFF2-40B4-BE49-F238E27FC236}">
                <a16:creationId xmlns:a16="http://schemas.microsoft.com/office/drawing/2014/main" xmlns="" id="{1E025F84-E7D1-4D67-B783-A6E67D8FBDF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5" name="Line 400">
            <a:extLst>
              <a:ext uri="{FF2B5EF4-FFF2-40B4-BE49-F238E27FC236}">
                <a16:creationId xmlns:a16="http://schemas.microsoft.com/office/drawing/2014/main" xmlns="" id="{A70CDE38-D542-4CD8-A6D0-12D39C5B627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86" name="Group 785">
          <a:extLst>
            <a:ext uri="{FF2B5EF4-FFF2-40B4-BE49-F238E27FC236}">
              <a16:creationId xmlns:a16="http://schemas.microsoft.com/office/drawing/2014/main" xmlns="" id="{1E357322-19F0-403F-ABA2-CDD09059086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87" name="Line 402">
            <a:extLst>
              <a:ext uri="{FF2B5EF4-FFF2-40B4-BE49-F238E27FC236}">
                <a16:creationId xmlns:a16="http://schemas.microsoft.com/office/drawing/2014/main" xmlns="" id="{4296EE38-D0AE-45DF-8C38-BFDE0400401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8" name="Line 403">
            <a:extLst>
              <a:ext uri="{FF2B5EF4-FFF2-40B4-BE49-F238E27FC236}">
                <a16:creationId xmlns:a16="http://schemas.microsoft.com/office/drawing/2014/main" xmlns="" id="{E636A1DA-CF34-4D31-8F9B-1C14B3A44F5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9" name="Line 404">
            <a:extLst>
              <a:ext uri="{FF2B5EF4-FFF2-40B4-BE49-F238E27FC236}">
                <a16:creationId xmlns:a16="http://schemas.microsoft.com/office/drawing/2014/main" xmlns="" id="{A6437F5E-43BE-4D1A-8D24-29D21E8B1C7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90" name="Group 789">
          <a:extLst>
            <a:ext uri="{FF2B5EF4-FFF2-40B4-BE49-F238E27FC236}">
              <a16:creationId xmlns:a16="http://schemas.microsoft.com/office/drawing/2014/main" xmlns="" id="{E9B9F31C-BD15-4D2C-B561-E2F29641635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91" name="Line 406">
            <a:extLst>
              <a:ext uri="{FF2B5EF4-FFF2-40B4-BE49-F238E27FC236}">
                <a16:creationId xmlns:a16="http://schemas.microsoft.com/office/drawing/2014/main" xmlns="" id="{820EACB2-1E8D-48C1-81E7-05AD39FD66C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2" name="Line 407">
            <a:extLst>
              <a:ext uri="{FF2B5EF4-FFF2-40B4-BE49-F238E27FC236}">
                <a16:creationId xmlns:a16="http://schemas.microsoft.com/office/drawing/2014/main" xmlns="" id="{014E3614-3103-4406-BA61-75086F0276F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3" name="Line 408">
            <a:extLst>
              <a:ext uri="{FF2B5EF4-FFF2-40B4-BE49-F238E27FC236}">
                <a16:creationId xmlns:a16="http://schemas.microsoft.com/office/drawing/2014/main" xmlns="" id="{D2D9AE4D-4F7C-4A17-8732-BD1CE511F46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94" name="Group 793">
          <a:extLst>
            <a:ext uri="{FF2B5EF4-FFF2-40B4-BE49-F238E27FC236}">
              <a16:creationId xmlns:a16="http://schemas.microsoft.com/office/drawing/2014/main" xmlns="" id="{CFCA5BAB-1D17-4EBA-BCAD-13B0111FEA9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95" name="Line 410">
            <a:extLst>
              <a:ext uri="{FF2B5EF4-FFF2-40B4-BE49-F238E27FC236}">
                <a16:creationId xmlns:a16="http://schemas.microsoft.com/office/drawing/2014/main" xmlns="" id="{85D12772-F9A3-4C48-BCFB-16AFC50E6BA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6" name="Line 411">
            <a:extLst>
              <a:ext uri="{FF2B5EF4-FFF2-40B4-BE49-F238E27FC236}">
                <a16:creationId xmlns:a16="http://schemas.microsoft.com/office/drawing/2014/main" xmlns="" id="{ECDE126C-9BCB-42FB-BE5E-DECB0555A26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7" name="Line 412">
            <a:extLst>
              <a:ext uri="{FF2B5EF4-FFF2-40B4-BE49-F238E27FC236}">
                <a16:creationId xmlns:a16="http://schemas.microsoft.com/office/drawing/2014/main" xmlns="" id="{75B1D29D-444B-43F1-AF3C-5DA0834D895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798" name="Group 797">
          <a:extLst>
            <a:ext uri="{FF2B5EF4-FFF2-40B4-BE49-F238E27FC236}">
              <a16:creationId xmlns:a16="http://schemas.microsoft.com/office/drawing/2014/main" xmlns="" id="{CD9AAD0B-166E-48A9-BDFA-C89ECD97E34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799" name="Line 414">
            <a:extLst>
              <a:ext uri="{FF2B5EF4-FFF2-40B4-BE49-F238E27FC236}">
                <a16:creationId xmlns:a16="http://schemas.microsoft.com/office/drawing/2014/main" xmlns="" id="{2B3BA6F8-8DB1-4120-A296-4E6F163A2AD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0" name="Line 415">
            <a:extLst>
              <a:ext uri="{FF2B5EF4-FFF2-40B4-BE49-F238E27FC236}">
                <a16:creationId xmlns:a16="http://schemas.microsoft.com/office/drawing/2014/main" xmlns="" id="{15869ECD-2A44-41B8-995B-D43AEE0C614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1" name="Line 416">
            <a:extLst>
              <a:ext uri="{FF2B5EF4-FFF2-40B4-BE49-F238E27FC236}">
                <a16:creationId xmlns:a16="http://schemas.microsoft.com/office/drawing/2014/main" xmlns="" id="{CEBB6949-3A0F-4C8E-83EB-ACBD860D0E7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02" name="Group 801">
          <a:extLst>
            <a:ext uri="{FF2B5EF4-FFF2-40B4-BE49-F238E27FC236}">
              <a16:creationId xmlns:a16="http://schemas.microsoft.com/office/drawing/2014/main" xmlns="" id="{507729FC-8168-4109-8A60-1270FADEC75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03" name="Line 418">
            <a:extLst>
              <a:ext uri="{FF2B5EF4-FFF2-40B4-BE49-F238E27FC236}">
                <a16:creationId xmlns:a16="http://schemas.microsoft.com/office/drawing/2014/main" xmlns="" id="{1CAD8657-00CC-4154-84AA-101CFDA8F13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4" name="Line 419">
            <a:extLst>
              <a:ext uri="{FF2B5EF4-FFF2-40B4-BE49-F238E27FC236}">
                <a16:creationId xmlns:a16="http://schemas.microsoft.com/office/drawing/2014/main" xmlns="" id="{7C62D848-683B-439E-B360-1431C856967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5" name="Line 420">
            <a:extLst>
              <a:ext uri="{FF2B5EF4-FFF2-40B4-BE49-F238E27FC236}">
                <a16:creationId xmlns:a16="http://schemas.microsoft.com/office/drawing/2014/main" xmlns="" id="{7E70C25E-1FE2-4873-A611-05A310B0B55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06" name="Group 805">
          <a:extLst>
            <a:ext uri="{FF2B5EF4-FFF2-40B4-BE49-F238E27FC236}">
              <a16:creationId xmlns:a16="http://schemas.microsoft.com/office/drawing/2014/main" xmlns="" id="{17E3F862-C322-4487-86F9-983A93AC6B3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07" name="Line 422">
            <a:extLst>
              <a:ext uri="{FF2B5EF4-FFF2-40B4-BE49-F238E27FC236}">
                <a16:creationId xmlns:a16="http://schemas.microsoft.com/office/drawing/2014/main" xmlns="" id="{9A7634D3-468F-4E37-83B8-84BDF2A1FCA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8" name="Line 423">
            <a:extLst>
              <a:ext uri="{FF2B5EF4-FFF2-40B4-BE49-F238E27FC236}">
                <a16:creationId xmlns:a16="http://schemas.microsoft.com/office/drawing/2014/main" xmlns="" id="{BEAB9A5A-B249-4616-AF57-7D943D0E159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9" name="Line 424">
            <a:extLst>
              <a:ext uri="{FF2B5EF4-FFF2-40B4-BE49-F238E27FC236}">
                <a16:creationId xmlns:a16="http://schemas.microsoft.com/office/drawing/2014/main" xmlns="" id="{83FF247A-48E2-4AE7-A2A6-D5382A312F7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10" name="Group 809">
          <a:extLst>
            <a:ext uri="{FF2B5EF4-FFF2-40B4-BE49-F238E27FC236}">
              <a16:creationId xmlns:a16="http://schemas.microsoft.com/office/drawing/2014/main" xmlns="" id="{BA5B8F4A-DA7B-4F2E-BE02-BD1DD8A84C6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11" name="Line 426">
            <a:extLst>
              <a:ext uri="{FF2B5EF4-FFF2-40B4-BE49-F238E27FC236}">
                <a16:creationId xmlns:a16="http://schemas.microsoft.com/office/drawing/2014/main" xmlns="" id="{809EA48D-87DF-4ACC-8D98-C1BACFED33E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2" name="Line 427">
            <a:extLst>
              <a:ext uri="{FF2B5EF4-FFF2-40B4-BE49-F238E27FC236}">
                <a16:creationId xmlns:a16="http://schemas.microsoft.com/office/drawing/2014/main" xmlns="" id="{C5966EF1-5155-49D3-A24B-23846998D18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3" name="Line 428">
            <a:extLst>
              <a:ext uri="{FF2B5EF4-FFF2-40B4-BE49-F238E27FC236}">
                <a16:creationId xmlns:a16="http://schemas.microsoft.com/office/drawing/2014/main" xmlns="" id="{16B1C856-4088-4B9E-BD7B-E7B1D621FF2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14" name="Group 813">
          <a:extLst>
            <a:ext uri="{FF2B5EF4-FFF2-40B4-BE49-F238E27FC236}">
              <a16:creationId xmlns:a16="http://schemas.microsoft.com/office/drawing/2014/main" xmlns="" id="{917091DB-6A39-46A3-9F3C-15F22DD0E0A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15" name="Line 430">
            <a:extLst>
              <a:ext uri="{FF2B5EF4-FFF2-40B4-BE49-F238E27FC236}">
                <a16:creationId xmlns:a16="http://schemas.microsoft.com/office/drawing/2014/main" xmlns="" id="{9674BD81-101A-4F9A-810B-5850689DEC6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6" name="Line 431">
            <a:extLst>
              <a:ext uri="{FF2B5EF4-FFF2-40B4-BE49-F238E27FC236}">
                <a16:creationId xmlns:a16="http://schemas.microsoft.com/office/drawing/2014/main" xmlns="" id="{709FF109-38C4-4165-BBA8-CF35F60833A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7" name="Line 432">
            <a:extLst>
              <a:ext uri="{FF2B5EF4-FFF2-40B4-BE49-F238E27FC236}">
                <a16:creationId xmlns:a16="http://schemas.microsoft.com/office/drawing/2014/main" xmlns="" id="{B4814B55-D50A-4E50-94B6-28074B2C898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18" name="Group 817">
          <a:extLst>
            <a:ext uri="{FF2B5EF4-FFF2-40B4-BE49-F238E27FC236}">
              <a16:creationId xmlns:a16="http://schemas.microsoft.com/office/drawing/2014/main" xmlns="" id="{DBE14F47-FAF0-4784-9007-1F148B041F1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19" name="Line 434">
            <a:extLst>
              <a:ext uri="{FF2B5EF4-FFF2-40B4-BE49-F238E27FC236}">
                <a16:creationId xmlns:a16="http://schemas.microsoft.com/office/drawing/2014/main" xmlns="" id="{E4280AF3-878F-45EB-B035-21C0E9E2CC6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0" name="Line 435">
            <a:extLst>
              <a:ext uri="{FF2B5EF4-FFF2-40B4-BE49-F238E27FC236}">
                <a16:creationId xmlns:a16="http://schemas.microsoft.com/office/drawing/2014/main" xmlns="" id="{C61152CA-A781-477F-94E0-3170D70139B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1" name="Line 436">
            <a:extLst>
              <a:ext uri="{FF2B5EF4-FFF2-40B4-BE49-F238E27FC236}">
                <a16:creationId xmlns:a16="http://schemas.microsoft.com/office/drawing/2014/main" xmlns="" id="{BA95A0CC-8C24-46F3-9806-24B8162D367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22" name="Group 821">
          <a:extLst>
            <a:ext uri="{FF2B5EF4-FFF2-40B4-BE49-F238E27FC236}">
              <a16:creationId xmlns:a16="http://schemas.microsoft.com/office/drawing/2014/main" xmlns="" id="{76C9B129-AD43-40A2-8DF0-0849210D975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23" name="Line 438">
            <a:extLst>
              <a:ext uri="{FF2B5EF4-FFF2-40B4-BE49-F238E27FC236}">
                <a16:creationId xmlns:a16="http://schemas.microsoft.com/office/drawing/2014/main" xmlns="" id="{4F8FEDB5-F820-4581-9D62-F759DEE88CE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4" name="Line 439">
            <a:extLst>
              <a:ext uri="{FF2B5EF4-FFF2-40B4-BE49-F238E27FC236}">
                <a16:creationId xmlns:a16="http://schemas.microsoft.com/office/drawing/2014/main" xmlns="" id="{C68EB2FE-E37C-4DC2-AB19-59616A15DC1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5" name="Line 440">
            <a:extLst>
              <a:ext uri="{FF2B5EF4-FFF2-40B4-BE49-F238E27FC236}">
                <a16:creationId xmlns:a16="http://schemas.microsoft.com/office/drawing/2014/main" xmlns="" id="{5DD295B5-69E3-4724-9B75-0772C379902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26" name="Group 825">
          <a:extLst>
            <a:ext uri="{FF2B5EF4-FFF2-40B4-BE49-F238E27FC236}">
              <a16:creationId xmlns:a16="http://schemas.microsoft.com/office/drawing/2014/main" xmlns="" id="{439F8DE4-2437-4725-BD46-C88BB56AABD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27" name="Line 442">
            <a:extLst>
              <a:ext uri="{FF2B5EF4-FFF2-40B4-BE49-F238E27FC236}">
                <a16:creationId xmlns:a16="http://schemas.microsoft.com/office/drawing/2014/main" xmlns="" id="{635ABB62-57B3-498E-B9A6-66D9BD8E9E8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8" name="Line 443">
            <a:extLst>
              <a:ext uri="{FF2B5EF4-FFF2-40B4-BE49-F238E27FC236}">
                <a16:creationId xmlns:a16="http://schemas.microsoft.com/office/drawing/2014/main" xmlns="" id="{7DDF5F88-3FBA-4BC5-A7FA-090E2FD6701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9" name="Line 444">
            <a:extLst>
              <a:ext uri="{FF2B5EF4-FFF2-40B4-BE49-F238E27FC236}">
                <a16:creationId xmlns:a16="http://schemas.microsoft.com/office/drawing/2014/main" xmlns="" id="{5EE3D09C-A3CC-4E0E-877E-47AB6739162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30" name="Group 829">
          <a:extLst>
            <a:ext uri="{FF2B5EF4-FFF2-40B4-BE49-F238E27FC236}">
              <a16:creationId xmlns:a16="http://schemas.microsoft.com/office/drawing/2014/main" xmlns="" id="{404864C2-20FF-4F20-B883-C41241E8F7C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31" name="Line 446">
            <a:extLst>
              <a:ext uri="{FF2B5EF4-FFF2-40B4-BE49-F238E27FC236}">
                <a16:creationId xmlns:a16="http://schemas.microsoft.com/office/drawing/2014/main" xmlns="" id="{86782AF3-23E4-49CB-90A9-0DB941E48BF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2" name="Line 447">
            <a:extLst>
              <a:ext uri="{FF2B5EF4-FFF2-40B4-BE49-F238E27FC236}">
                <a16:creationId xmlns:a16="http://schemas.microsoft.com/office/drawing/2014/main" xmlns="" id="{71D9C509-B9C8-4523-B6D0-A1404A6F7E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3" name="Line 448">
            <a:extLst>
              <a:ext uri="{FF2B5EF4-FFF2-40B4-BE49-F238E27FC236}">
                <a16:creationId xmlns:a16="http://schemas.microsoft.com/office/drawing/2014/main" xmlns="" id="{0B388515-1667-4F39-BF47-6AB35B46076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34" name="Group 833">
          <a:extLst>
            <a:ext uri="{FF2B5EF4-FFF2-40B4-BE49-F238E27FC236}">
              <a16:creationId xmlns:a16="http://schemas.microsoft.com/office/drawing/2014/main" xmlns="" id="{ED98D902-E396-4F81-A7AF-965E4AFE509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35" name="Line 450">
            <a:extLst>
              <a:ext uri="{FF2B5EF4-FFF2-40B4-BE49-F238E27FC236}">
                <a16:creationId xmlns:a16="http://schemas.microsoft.com/office/drawing/2014/main" xmlns="" id="{8E9BD478-27C8-444B-AEF2-24C233C91DE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6" name="Line 451">
            <a:extLst>
              <a:ext uri="{FF2B5EF4-FFF2-40B4-BE49-F238E27FC236}">
                <a16:creationId xmlns:a16="http://schemas.microsoft.com/office/drawing/2014/main" xmlns="" id="{0AE03512-A7C1-4E18-B696-E0A17455CEF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7" name="Line 452">
            <a:extLst>
              <a:ext uri="{FF2B5EF4-FFF2-40B4-BE49-F238E27FC236}">
                <a16:creationId xmlns:a16="http://schemas.microsoft.com/office/drawing/2014/main" xmlns="" id="{2834F0FB-7DAD-4E1E-8AD4-3E2ED87B925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38" name="Group 837">
          <a:extLst>
            <a:ext uri="{FF2B5EF4-FFF2-40B4-BE49-F238E27FC236}">
              <a16:creationId xmlns:a16="http://schemas.microsoft.com/office/drawing/2014/main" xmlns="" id="{50EB5443-151B-459D-9A0B-E69EB5F2F23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39" name="Line 454">
            <a:extLst>
              <a:ext uri="{FF2B5EF4-FFF2-40B4-BE49-F238E27FC236}">
                <a16:creationId xmlns:a16="http://schemas.microsoft.com/office/drawing/2014/main" xmlns="" id="{F453FC2E-85C7-4B16-BEB5-0D030455101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0" name="Line 455">
            <a:extLst>
              <a:ext uri="{FF2B5EF4-FFF2-40B4-BE49-F238E27FC236}">
                <a16:creationId xmlns:a16="http://schemas.microsoft.com/office/drawing/2014/main" xmlns="" id="{E411F2E0-ACE2-47E6-B39E-726864CB70A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1" name="Line 456">
            <a:extLst>
              <a:ext uri="{FF2B5EF4-FFF2-40B4-BE49-F238E27FC236}">
                <a16:creationId xmlns:a16="http://schemas.microsoft.com/office/drawing/2014/main" xmlns="" id="{936C1914-AE73-4C6A-8A25-C987F3DBDE0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42" name="Group 841">
          <a:extLst>
            <a:ext uri="{FF2B5EF4-FFF2-40B4-BE49-F238E27FC236}">
              <a16:creationId xmlns:a16="http://schemas.microsoft.com/office/drawing/2014/main" xmlns="" id="{2FF53DBD-AD7E-4731-8A2D-87BD85D7BE6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43" name="Line 458">
            <a:extLst>
              <a:ext uri="{FF2B5EF4-FFF2-40B4-BE49-F238E27FC236}">
                <a16:creationId xmlns:a16="http://schemas.microsoft.com/office/drawing/2014/main" xmlns="" id="{A605F439-8BA0-4609-987E-F1CDF73E23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4" name="Line 459">
            <a:extLst>
              <a:ext uri="{FF2B5EF4-FFF2-40B4-BE49-F238E27FC236}">
                <a16:creationId xmlns:a16="http://schemas.microsoft.com/office/drawing/2014/main" xmlns="" id="{A7371C9D-408A-4B1E-A1D6-5928A3D1664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5" name="Line 460">
            <a:extLst>
              <a:ext uri="{FF2B5EF4-FFF2-40B4-BE49-F238E27FC236}">
                <a16:creationId xmlns:a16="http://schemas.microsoft.com/office/drawing/2014/main" xmlns="" id="{0662156B-0551-415B-A0E5-215D5D3D672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46" name="Group 845">
          <a:extLst>
            <a:ext uri="{FF2B5EF4-FFF2-40B4-BE49-F238E27FC236}">
              <a16:creationId xmlns:a16="http://schemas.microsoft.com/office/drawing/2014/main" xmlns="" id="{1DBF171B-0DE2-416C-BEE3-7CDDCD3EFB8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47" name="Line 462">
            <a:extLst>
              <a:ext uri="{FF2B5EF4-FFF2-40B4-BE49-F238E27FC236}">
                <a16:creationId xmlns:a16="http://schemas.microsoft.com/office/drawing/2014/main" xmlns="" id="{4D895680-8953-421C-9E82-4D2D99EEBAC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8" name="Line 463">
            <a:extLst>
              <a:ext uri="{FF2B5EF4-FFF2-40B4-BE49-F238E27FC236}">
                <a16:creationId xmlns:a16="http://schemas.microsoft.com/office/drawing/2014/main" xmlns="" id="{CB50DB23-B7B2-4013-956B-EF99A6F1B11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9" name="Line 464">
            <a:extLst>
              <a:ext uri="{FF2B5EF4-FFF2-40B4-BE49-F238E27FC236}">
                <a16:creationId xmlns:a16="http://schemas.microsoft.com/office/drawing/2014/main" xmlns="" id="{2D378D63-C24C-4783-B282-169513F9FCB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50" name="Group 849">
          <a:extLst>
            <a:ext uri="{FF2B5EF4-FFF2-40B4-BE49-F238E27FC236}">
              <a16:creationId xmlns:a16="http://schemas.microsoft.com/office/drawing/2014/main" xmlns="" id="{29DCB681-7AC9-441A-B4EB-C1F574A1CA6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51" name="Line 466">
            <a:extLst>
              <a:ext uri="{FF2B5EF4-FFF2-40B4-BE49-F238E27FC236}">
                <a16:creationId xmlns:a16="http://schemas.microsoft.com/office/drawing/2014/main" xmlns="" id="{BED87021-7D8D-40AD-8439-C78BC4009E8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2" name="Line 467">
            <a:extLst>
              <a:ext uri="{FF2B5EF4-FFF2-40B4-BE49-F238E27FC236}">
                <a16:creationId xmlns:a16="http://schemas.microsoft.com/office/drawing/2014/main" xmlns="" id="{D73007E6-9A19-4DFE-ABE3-1116F924EE6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3" name="Line 468">
            <a:extLst>
              <a:ext uri="{FF2B5EF4-FFF2-40B4-BE49-F238E27FC236}">
                <a16:creationId xmlns:a16="http://schemas.microsoft.com/office/drawing/2014/main" xmlns="" id="{03E09A52-0830-4EB9-8820-85D735AB356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54" name="Group 853">
          <a:extLst>
            <a:ext uri="{FF2B5EF4-FFF2-40B4-BE49-F238E27FC236}">
              <a16:creationId xmlns:a16="http://schemas.microsoft.com/office/drawing/2014/main" xmlns="" id="{CA79D570-CE9C-465B-A011-018286E6404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55" name="Line 470">
            <a:extLst>
              <a:ext uri="{FF2B5EF4-FFF2-40B4-BE49-F238E27FC236}">
                <a16:creationId xmlns:a16="http://schemas.microsoft.com/office/drawing/2014/main" xmlns="" id="{0B33CA70-060E-44A0-AA2F-A8F1864BD8C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6" name="Line 471">
            <a:extLst>
              <a:ext uri="{FF2B5EF4-FFF2-40B4-BE49-F238E27FC236}">
                <a16:creationId xmlns:a16="http://schemas.microsoft.com/office/drawing/2014/main" xmlns="" id="{7D7B51C5-C3F6-4133-80FB-A4D4C1995F5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7" name="Line 472">
            <a:extLst>
              <a:ext uri="{FF2B5EF4-FFF2-40B4-BE49-F238E27FC236}">
                <a16:creationId xmlns:a16="http://schemas.microsoft.com/office/drawing/2014/main" xmlns="" id="{F4BABF5F-E45B-450D-AFF4-5A8DB6F8F58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58" name="Group 857">
          <a:extLst>
            <a:ext uri="{FF2B5EF4-FFF2-40B4-BE49-F238E27FC236}">
              <a16:creationId xmlns:a16="http://schemas.microsoft.com/office/drawing/2014/main" xmlns="" id="{DD8B7BDB-83ED-4106-A47B-936D16B4AD3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59" name="Line 474">
            <a:extLst>
              <a:ext uri="{FF2B5EF4-FFF2-40B4-BE49-F238E27FC236}">
                <a16:creationId xmlns:a16="http://schemas.microsoft.com/office/drawing/2014/main" xmlns="" id="{5182E839-8E9D-426E-B57D-59E0B9A6994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0" name="Line 475">
            <a:extLst>
              <a:ext uri="{FF2B5EF4-FFF2-40B4-BE49-F238E27FC236}">
                <a16:creationId xmlns:a16="http://schemas.microsoft.com/office/drawing/2014/main" xmlns="" id="{EAEE155B-B9C4-476C-B0B2-2CCB25E1A9F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1" name="Line 476">
            <a:extLst>
              <a:ext uri="{FF2B5EF4-FFF2-40B4-BE49-F238E27FC236}">
                <a16:creationId xmlns:a16="http://schemas.microsoft.com/office/drawing/2014/main" xmlns="" id="{0C96F54D-1540-4BEC-BA5D-558EF53735C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62" name="Group 861">
          <a:extLst>
            <a:ext uri="{FF2B5EF4-FFF2-40B4-BE49-F238E27FC236}">
              <a16:creationId xmlns:a16="http://schemas.microsoft.com/office/drawing/2014/main" xmlns="" id="{DE3CD6A7-213F-4CFB-9064-9C008488C97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63" name="Line 478">
            <a:extLst>
              <a:ext uri="{FF2B5EF4-FFF2-40B4-BE49-F238E27FC236}">
                <a16:creationId xmlns:a16="http://schemas.microsoft.com/office/drawing/2014/main" xmlns="" id="{4E75DDD7-B394-4DB6-AF6D-3D5EB4FB5DF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4" name="Line 479">
            <a:extLst>
              <a:ext uri="{FF2B5EF4-FFF2-40B4-BE49-F238E27FC236}">
                <a16:creationId xmlns:a16="http://schemas.microsoft.com/office/drawing/2014/main" xmlns="" id="{22D22A76-B5E7-489D-9AB0-F88189E42AA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5" name="Line 480">
            <a:extLst>
              <a:ext uri="{FF2B5EF4-FFF2-40B4-BE49-F238E27FC236}">
                <a16:creationId xmlns:a16="http://schemas.microsoft.com/office/drawing/2014/main" xmlns="" id="{87BDE87F-7623-4B1C-9A4C-486D2A79B71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66" name="Group 865">
          <a:extLst>
            <a:ext uri="{FF2B5EF4-FFF2-40B4-BE49-F238E27FC236}">
              <a16:creationId xmlns:a16="http://schemas.microsoft.com/office/drawing/2014/main" xmlns="" id="{08F06D11-08B4-4FCD-9AE3-DE8C4459FD4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67" name="Line 482">
            <a:extLst>
              <a:ext uri="{FF2B5EF4-FFF2-40B4-BE49-F238E27FC236}">
                <a16:creationId xmlns:a16="http://schemas.microsoft.com/office/drawing/2014/main" xmlns="" id="{DDC2487C-4E0F-4D5A-B314-2FC9441C539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8" name="Line 483">
            <a:extLst>
              <a:ext uri="{FF2B5EF4-FFF2-40B4-BE49-F238E27FC236}">
                <a16:creationId xmlns:a16="http://schemas.microsoft.com/office/drawing/2014/main" xmlns="" id="{249B19DC-4406-48F4-B4A0-07C6D6838CE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9" name="Line 484">
            <a:extLst>
              <a:ext uri="{FF2B5EF4-FFF2-40B4-BE49-F238E27FC236}">
                <a16:creationId xmlns:a16="http://schemas.microsoft.com/office/drawing/2014/main" xmlns="" id="{95958BF1-BA63-4D2A-A296-23FBBAC116B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70" name="Group 869">
          <a:extLst>
            <a:ext uri="{FF2B5EF4-FFF2-40B4-BE49-F238E27FC236}">
              <a16:creationId xmlns:a16="http://schemas.microsoft.com/office/drawing/2014/main" xmlns="" id="{9D8E00A7-23ED-4855-B58B-C59372DFC3F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71" name="Line 486">
            <a:extLst>
              <a:ext uri="{FF2B5EF4-FFF2-40B4-BE49-F238E27FC236}">
                <a16:creationId xmlns:a16="http://schemas.microsoft.com/office/drawing/2014/main" xmlns="" id="{24AC3A23-A961-47F5-B162-0F5E54FF2D9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2" name="Line 487">
            <a:extLst>
              <a:ext uri="{FF2B5EF4-FFF2-40B4-BE49-F238E27FC236}">
                <a16:creationId xmlns:a16="http://schemas.microsoft.com/office/drawing/2014/main" xmlns="" id="{2E8EE2F2-3212-45D4-A041-166910EA20E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3" name="Line 488">
            <a:extLst>
              <a:ext uri="{FF2B5EF4-FFF2-40B4-BE49-F238E27FC236}">
                <a16:creationId xmlns:a16="http://schemas.microsoft.com/office/drawing/2014/main" xmlns="" id="{07078159-D7CF-4D24-B5CC-A74337A74E0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74" name="Group 873">
          <a:extLst>
            <a:ext uri="{FF2B5EF4-FFF2-40B4-BE49-F238E27FC236}">
              <a16:creationId xmlns:a16="http://schemas.microsoft.com/office/drawing/2014/main" xmlns="" id="{A6251589-A5FE-498B-AE26-593BD8F7CA4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75" name="Line 490">
            <a:extLst>
              <a:ext uri="{FF2B5EF4-FFF2-40B4-BE49-F238E27FC236}">
                <a16:creationId xmlns:a16="http://schemas.microsoft.com/office/drawing/2014/main" xmlns="" id="{857B1FFF-80AD-478C-A235-6EEC141D0E4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6" name="Line 491">
            <a:extLst>
              <a:ext uri="{FF2B5EF4-FFF2-40B4-BE49-F238E27FC236}">
                <a16:creationId xmlns:a16="http://schemas.microsoft.com/office/drawing/2014/main" xmlns="" id="{95FAB0A6-3315-4346-8D2F-A7F480D0956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7" name="Line 492">
            <a:extLst>
              <a:ext uri="{FF2B5EF4-FFF2-40B4-BE49-F238E27FC236}">
                <a16:creationId xmlns:a16="http://schemas.microsoft.com/office/drawing/2014/main" xmlns="" id="{AEE2AB49-C386-4D32-8C0F-D903E4F1B16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78" name="Group 877">
          <a:extLst>
            <a:ext uri="{FF2B5EF4-FFF2-40B4-BE49-F238E27FC236}">
              <a16:creationId xmlns:a16="http://schemas.microsoft.com/office/drawing/2014/main" xmlns="" id="{47763E7D-1D23-4810-B502-DC640BCF263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79" name="Line 494">
            <a:extLst>
              <a:ext uri="{FF2B5EF4-FFF2-40B4-BE49-F238E27FC236}">
                <a16:creationId xmlns:a16="http://schemas.microsoft.com/office/drawing/2014/main" xmlns="" id="{EE38F6A2-4B7A-42F5-8CE6-8432F0ED044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0" name="Line 495">
            <a:extLst>
              <a:ext uri="{FF2B5EF4-FFF2-40B4-BE49-F238E27FC236}">
                <a16:creationId xmlns:a16="http://schemas.microsoft.com/office/drawing/2014/main" xmlns="" id="{29B62D40-940F-4CF5-8B71-80322CC8859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1" name="Line 496">
            <a:extLst>
              <a:ext uri="{FF2B5EF4-FFF2-40B4-BE49-F238E27FC236}">
                <a16:creationId xmlns:a16="http://schemas.microsoft.com/office/drawing/2014/main" xmlns="" id="{37848CB6-A393-4D2C-BF4C-1FB89C6A815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82" name="Group 881">
          <a:extLst>
            <a:ext uri="{FF2B5EF4-FFF2-40B4-BE49-F238E27FC236}">
              <a16:creationId xmlns:a16="http://schemas.microsoft.com/office/drawing/2014/main" xmlns="" id="{C2889A4B-23D1-41C2-A986-B92C7C9FB6C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83" name="Line 498">
            <a:extLst>
              <a:ext uri="{FF2B5EF4-FFF2-40B4-BE49-F238E27FC236}">
                <a16:creationId xmlns:a16="http://schemas.microsoft.com/office/drawing/2014/main" xmlns="" id="{F0653558-58D3-411D-A83C-F150E653006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4" name="Line 499">
            <a:extLst>
              <a:ext uri="{FF2B5EF4-FFF2-40B4-BE49-F238E27FC236}">
                <a16:creationId xmlns:a16="http://schemas.microsoft.com/office/drawing/2014/main" xmlns="" id="{9B474F88-5735-4C8B-825B-A3CCFA1ACEF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" name="Line 500">
            <a:extLst>
              <a:ext uri="{FF2B5EF4-FFF2-40B4-BE49-F238E27FC236}">
                <a16:creationId xmlns:a16="http://schemas.microsoft.com/office/drawing/2014/main" xmlns="" id="{958B7385-7836-4B09-84E6-83D84E26A87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86" name="Group 885">
          <a:extLst>
            <a:ext uri="{FF2B5EF4-FFF2-40B4-BE49-F238E27FC236}">
              <a16:creationId xmlns:a16="http://schemas.microsoft.com/office/drawing/2014/main" xmlns="" id="{CC1712E7-F807-4C89-AF7A-F89B102D59B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87" name="Line 502">
            <a:extLst>
              <a:ext uri="{FF2B5EF4-FFF2-40B4-BE49-F238E27FC236}">
                <a16:creationId xmlns:a16="http://schemas.microsoft.com/office/drawing/2014/main" xmlns="" id="{CDD27504-18FB-4623-8EDA-ED1152C43A9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8" name="Line 503">
            <a:extLst>
              <a:ext uri="{FF2B5EF4-FFF2-40B4-BE49-F238E27FC236}">
                <a16:creationId xmlns:a16="http://schemas.microsoft.com/office/drawing/2014/main" xmlns="" id="{71AEAC6B-99AE-4576-AF58-5D0AE1E8285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" name="Line 504">
            <a:extLst>
              <a:ext uri="{FF2B5EF4-FFF2-40B4-BE49-F238E27FC236}">
                <a16:creationId xmlns:a16="http://schemas.microsoft.com/office/drawing/2014/main" xmlns="" id="{7C86F0C5-725B-4CB8-AF67-AE48BEC8159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90" name="Group 889">
          <a:extLst>
            <a:ext uri="{FF2B5EF4-FFF2-40B4-BE49-F238E27FC236}">
              <a16:creationId xmlns:a16="http://schemas.microsoft.com/office/drawing/2014/main" xmlns="" id="{9CA0CD2B-14D1-4060-BFB7-E57C9A89E30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91" name="Line 506">
            <a:extLst>
              <a:ext uri="{FF2B5EF4-FFF2-40B4-BE49-F238E27FC236}">
                <a16:creationId xmlns:a16="http://schemas.microsoft.com/office/drawing/2014/main" xmlns="" id="{DC809FCC-52F2-49A7-BDEC-538BFFD1D03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" name="Line 507">
            <a:extLst>
              <a:ext uri="{FF2B5EF4-FFF2-40B4-BE49-F238E27FC236}">
                <a16:creationId xmlns:a16="http://schemas.microsoft.com/office/drawing/2014/main" xmlns="" id="{32FE3A16-A560-4290-962D-6A8E91DEEB6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" name="Line 508">
            <a:extLst>
              <a:ext uri="{FF2B5EF4-FFF2-40B4-BE49-F238E27FC236}">
                <a16:creationId xmlns:a16="http://schemas.microsoft.com/office/drawing/2014/main" xmlns="" id="{97A755E6-A293-43C2-9881-34EEBD89F74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94" name="Group 893">
          <a:extLst>
            <a:ext uri="{FF2B5EF4-FFF2-40B4-BE49-F238E27FC236}">
              <a16:creationId xmlns:a16="http://schemas.microsoft.com/office/drawing/2014/main" xmlns="" id="{9830E421-64DE-4BAF-9424-6497CF4F185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95" name="Line 510">
            <a:extLst>
              <a:ext uri="{FF2B5EF4-FFF2-40B4-BE49-F238E27FC236}">
                <a16:creationId xmlns:a16="http://schemas.microsoft.com/office/drawing/2014/main" xmlns="" id="{8503E40B-AA36-488F-BB59-DFDDD3E319F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6" name="Line 511">
            <a:extLst>
              <a:ext uri="{FF2B5EF4-FFF2-40B4-BE49-F238E27FC236}">
                <a16:creationId xmlns:a16="http://schemas.microsoft.com/office/drawing/2014/main" xmlns="" id="{F093C3F2-D5DF-4E12-B953-9BC9DCA53A6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7" name="Line 512">
            <a:extLst>
              <a:ext uri="{FF2B5EF4-FFF2-40B4-BE49-F238E27FC236}">
                <a16:creationId xmlns:a16="http://schemas.microsoft.com/office/drawing/2014/main" xmlns="" id="{054DE87A-B337-4FD9-B0D7-A108D2AD015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898" name="Group 897">
          <a:extLst>
            <a:ext uri="{FF2B5EF4-FFF2-40B4-BE49-F238E27FC236}">
              <a16:creationId xmlns:a16="http://schemas.microsoft.com/office/drawing/2014/main" xmlns="" id="{93B5DA92-4943-4BB2-BD4F-AE5C09A61FE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899" name="Line 514">
            <a:extLst>
              <a:ext uri="{FF2B5EF4-FFF2-40B4-BE49-F238E27FC236}">
                <a16:creationId xmlns:a16="http://schemas.microsoft.com/office/drawing/2014/main" xmlns="" id="{EC1A4146-48C8-4B00-A71A-70AFAFECFC7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0" name="Line 515">
            <a:extLst>
              <a:ext uri="{FF2B5EF4-FFF2-40B4-BE49-F238E27FC236}">
                <a16:creationId xmlns:a16="http://schemas.microsoft.com/office/drawing/2014/main" xmlns="" id="{18240E77-FF2B-45A6-8C45-47F14F80259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1" name="Line 516">
            <a:extLst>
              <a:ext uri="{FF2B5EF4-FFF2-40B4-BE49-F238E27FC236}">
                <a16:creationId xmlns:a16="http://schemas.microsoft.com/office/drawing/2014/main" xmlns="" id="{C4F2C044-8D6B-416A-8AA0-A5E68B2F3B8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02" name="Group 901">
          <a:extLst>
            <a:ext uri="{FF2B5EF4-FFF2-40B4-BE49-F238E27FC236}">
              <a16:creationId xmlns:a16="http://schemas.microsoft.com/office/drawing/2014/main" xmlns="" id="{B4BDC39E-9578-4FD4-8C3C-90246484BC8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03" name="Line 518">
            <a:extLst>
              <a:ext uri="{FF2B5EF4-FFF2-40B4-BE49-F238E27FC236}">
                <a16:creationId xmlns:a16="http://schemas.microsoft.com/office/drawing/2014/main" xmlns="" id="{4EAC157B-3C6C-4607-9230-9D79548BA73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4" name="Line 519">
            <a:extLst>
              <a:ext uri="{FF2B5EF4-FFF2-40B4-BE49-F238E27FC236}">
                <a16:creationId xmlns:a16="http://schemas.microsoft.com/office/drawing/2014/main" xmlns="" id="{BFBFE697-E85A-4BB6-8A75-E3A05C1D2A4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5" name="Line 520">
            <a:extLst>
              <a:ext uri="{FF2B5EF4-FFF2-40B4-BE49-F238E27FC236}">
                <a16:creationId xmlns:a16="http://schemas.microsoft.com/office/drawing/2014/main" xmlns="" id="{F024FFC8-0992-4CCF-8BCA-8646E17C681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06" name="Group 905">
          <a:extLst>
            <a:ext uri="{FF2B5EF4-FFF2-40B4-BE49-F238E27FC236}">
              <a16:creationId xmlns:a16="http://schemas.microsoft.com/office/drawing/2014/main" xmlns="" id="{C05B8206-370B-476A-A18B-EC5B55089B4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07" name="Line 522">
            <a:extLst>
              <a:ext uri="{FF2B5EF4-FFF2-40B4-BE49-F238E27FC236}">
                <a16:creationId xmlns:a16="http://schemas.microsoft.com/office/drawing/2014/main" xmlns="" id="{8C914B4C-0FA4-4A9D-A0E7-D37EA064039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8" name="Line 523">
            <a:extLst>
              <a:ext uri="{FF2B5EF4-FFF2-40B4-BE49-F238E27FC236}">
                <a16:creationId xmlns:a16="http://schemas.microsoft.com/office/drawing/2014/main" xmlns="" id="{FC93FEE6-332E-4608-8A03-EBF869E1625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9" name="Line 524">
            <a:extLst>
              <a:ext uri="{FF2B5EF4-FFF2-40B4-BE49-F238E27FC236}">
                <a16:creationId xmlns:a16="http://schemas.microsoft.com/office/drawing/2014/main" xmlns="" id="{7F5C957F-C4FA-4AC8-BFCF-41D391A865E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10" name="Group 909">
          <a:extLst>
            <a:ext uri="{FF2B5EF4-FFF2-40B4-BE49-F238E27FC236}">
              <a16:creationId xmlns:a16="http://schemas.microsoft.com/office/drawing/2014/main" xmlns="" id="{35B6AD1D-0376-4E44-ADB9-FD88884F2BC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11" name="Line 526">
            <a:extLst>
              <a:ext uri="{FF2B5EF4-FFF2-40B4-BE49-F238E27FC236}">
                <a16:creationId xmlns:a16="http://schemas.microsoft.com/office/drawing/2014/main" xmlns="" id="{FC5F76E9-58B7-4DD7-8377-8051801E679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2" name="Line 527">
            <a:extLst>
              <a:ext uri="{FF2B5EF4-FFF2-40B4-BE49-F238E27FC236}">
                <a16:creationId xmlns:a16="http://schemas.microsoft.com/office/drawing/2014/main" xmlns="" id="{6FE4CAEB-4BE8-466D-8090-4C43E9965AE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3" name="Line 528">
            <a:extLst>
              <a:ext uri="{FF2B5EF4-FFF2-40B4-BE49-F238E27FC236}">
                <a16:creationId xmlns:a16="http://schemas.microsoft.com/office/drawing/2014/main" xmlns="" id="{020CE750-7D54-47B2-A3F1-E2F8CE92530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14" name="Group 913">
          <a:extLst>
            <a:ext uri="{FF2B5EF4-FFF2-40B4-BE49-F238E27FC236}">
              <a16:creationId xmlns:a16="http://schemas.microsoft.com/office/drawing/2014/main" xmlns="" id="{F74E316D-D448-453C-BB81-5EE2802096E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15" name="Line 530">
            <a:extLst>
              <a:ext uri="{FF2B5EF4-FFF2-40B4-BE49-F238E27FC236}">
                <a16:creationId xmlns:a16="http://schemas.microsoft.com/office/drawing/2014/main" xmlns="" id="{5E78DD37-3101-4B59-8715-28E4EC24267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6" name="Line 531">
            <a:extLst>
              <a:ext uri="{FF2B5EF4-FFF2-40B4-BE49-F238E27FC236}">
                <a16:creationId xmlns:a16="http://schemas.microsoft.com/office/drawing/2014/main" xmlns="" id="{9C398029-E53E-4677-B987-17A8550517A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7" name="Line 532">
            <a:extLst>
              <a:ext uri="{FF2B5EF4-FFF2-40B4-BE49-F238E27FC236}">
                <a16:creationId xmlns:a16="http://schemas.microsoft.com/office/drawing/2014/main" xmlns="" id="{7CED3AB4-C22D-494D-A7C1-89D349D9F3E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18" name="Group 917">
          <a:extLst>
            <a:ext uri="{FF2B5EF4-FFF2-40B4-BE49-F238E27FC236}">
              <a16:creationId xmlns:a16="http://schemas.microsoft.com/office/drawing/2014/main" xmlns="" id="{1CA79B0A-1E2B-4CAC-BB48-4C42479F705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19" name="Line 534">
            <a:extLst>
              <a:ext uri="{FF2B5EF4-FFF2-40B4-BE49-F238E27FC236}">
                <a16:creationId xmlns:a16="http://schemas.microsoft.com/office/drawing/2014/main" xmlns="" id="{03603FAC-097E-4574-A50F-18A8509C900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0" name="Line 535">
            <a:extLst>
              <a:ext uri="{FF2B5EF4-FFF2-40B4-BE49-F238E27FC236}">
                <a16:creationId xmlns:a16="http://schemas.microsoft.com/office/drawing/2014/main" xmlns="" id="{7BF45F26-6322-49FB-BA73-D31E1F2548D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1" name="Line 536">
            <a:extLst>
              <a:ext uri="{FF2B5EF4-FFF2-40B4-BE49-F238E27FC236}">
                <a16:creationId xmlns:a16="http://schemas.microsoft.com/office/drawing/2014/main" xmlns="" id="{AFE24C5B-DB9D-403B-866E-74A631AA0D1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22" name="Group 921">
          <a:extLst>
            <a:ext uri="{FF2B5EF4-FFF2-40B4-BE49-F238E27FC236}">
              <a16:creationId xmlns:a16="http://schemas.microsoft.com/office/drawing/2014/main" xmlns="" id="{858E8383-C5D7-4DF4-8EA4-0FCF8046E4E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23" name="Line 538">
            <a:extLst>
              <a:ext uri="{FF2B5EF4-FFF2-40B4-BE49-F238E27FC236}">
                <a16:creationId xmlns:a16="http://schemas.microsoft.com/office/drawing/2014/main" xmlns="" id="{8D6F23C0-030A-4D38-A6B7-C860E0D8F9A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4" name="Line 539">
            <a:extLst>
              <a:ext uri="{FF2B5EF4-FFF2-40B4-BE49-F238E27FC236}">
                <a16:creationId xmlns:a16="http://schemas.microsoft.com/office/drawing/2014/main" xmlns="" id="{AC848AB1-2FD5-41E9-98CB-77375104A42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5" name="Line 540">
            <a:extLst>
              <a:ext uri="{FF2B5EF4-FFF2-40B4-BE49-F238E27FC236}">
                <a16:creationId xmlns:a16="http://schemas.microsoft.com/office/drawing/2014/main" xmlns="" id="{F4AED646-6C19-4C47-8702-3374ED7F89D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26" name="Group 925">
          <a:extLst>
            <a:ext uri="{FF2B5EF4-FFF2-40B4-BE49-F238E27FC236}">
              <a16:creationId xmlns:a16="http://schemas.microsoft.com/office/drawing/2014/main" xmlns="" id="{65F02895-A620-4391-BC61-946A9C71F49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27" name="Line 542">
            <a:extLst>
              <a:ext uri="{FF2B5EF4-FFF2-40B4-BE49-F238E27FC236}">
                <a16:creationId xmlns:a16="http://schemas.microsoft.com/office/drawing/2014/main" xmlns="" id="{8F77418A-F9E2-4C1D-A7AF-D6C98AE86CD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8" name="Line 543">
            <a:extLst>
              <a:ext uri="{FF2B5EF4-FFF2-40B4-BE49-F238E27FC236}">
                <a16:creationId xmlns:a16="http://schemas.microsoft.com/office/drawing/2014/main" xmlns="" id="{E7A47185-1191-4F70-8E85-D298BC7D91D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9" name="Line 544">
            <a:extLst>
              <a:ext uri="{FF2B5EF4-FFF2-40B4-BE49-F238E27FC236}">
                <a16:creationId xmlns:a16="http://schemas.microsoft.com/office/drawing/2014/main" xmlns="" id="{A3CA78A7-C23B-4B8B-8521-78E40FEA66E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30" name="Group 929">
          <a:extLst>
            <a:ext uri="{FF2B5EF4-FFF2-40B4-BE49-F238E27FC236}">
              <a16:creationId xmlns:a16="http://schemas.microsoft.com/office/drawing/2014/main" xmlns="" id="{3C4AA678-68A6-470D-8E1A-075ED6AA78D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31" name="Line 546">
            <a:extLst>
              <a:ext uri="{FF2B5EF4-FFF2-40B4-BE49-F238E27FC236}">
                <a16:creationId xmlns:a16="http://schemas.microsoft.com/office/drawing/2014/main" xmlns="" id="{E3BF7A76-B53B-40B2-BF89-1572D0C084C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2" name="Line 547">
            <a:extLst>
              <a:ext uri="{FF2B5EF4-FFF2-40B4-BE49-F238E27FC236}">
                <a16:creationId xmlns:a16="http://schemas.microsoft.com/office/drawing/2014/main" xmlns="" id="{42D54B6C-EAEE-498E-A645-DDB2FA0A46F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3" name="Line 548">
            <a:extLst>
              <a:ext uri="{FF2B5EF4-FFF2-40B4-BE49-F238E27FC236}">
                <a16:creationId xmlns:a16="http://schemas.microsoft.com/office/drawing/2014/main" xmlns="" id="{3F955F7A-0FDE-4273-A0CD-CB4FFD54073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34" name="Group 933">
          <a:extLst>
            <a:ext uri="{FF2B5EF4-FFF2-40B4-BE49-F238E27FC236}">
              <a16:creationId xmlns:a16="http://schemas.microsoft.com/office/drawing/2014/main" xmlns="" id="{3AAB297B-081A-490E-B8FD-ED6A6162D3B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35" name="Line 550">
            <a:extLst>
              <a:ext uri="{FF2B5EF4-FFF2-40B4-BE49-F238E27FC236}">
                <a16:creationId xmlns:a16="http://schemas.microsoft.com/office/drawing/2014/main" xmlns="" id="{9683BAAB-C6CC-404F-8CF9-7A61F9D759D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6" name="Line 551">
            <a:extLst>
              <a:ext uri="{FF2B5EF4-FFF2-40B4-BE49-F238E27FC236}">
                <a16:creationId xmlns:a16="http://schemas.microsoft.com/office/drawing/2014/main" xmlns="" id="{E551173B-F9E5-4435-95A3-002A1B216E8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7" name="Line 552">
            <a:extLst>
              <a:ext uri="{FF2B5EF4-FFF2-40B4-BE49-F238E27FC236}">
                <a16:creationId xmlns:a16="http://schemas.microsoft.com/office/drawing/2014/main" xmlns="" id="{9C04251B-76E5-4F2B-92D5-5FD8075A5FF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38" name="Group 937">
          <a:extLst>
            <a:ext uri="{FF2B5EF4-FFF2-40B4-BE49-F238E27FC236}">
              <a16:creationId xmlns:a16="http://schemas.microsoft.com/office/drawing/2014/main" xmlns="" id="{A07E14E1-30CE-4417-94F0-DEA0313C6C2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39" name="Line 554">
            <a:extLst>
              <a:ext uri="{FF2B5EF4-FFF2-40B4-BE49-F238E27FC236}">
                <a16:creationId xmlns:a16="http://schemas.microsoft.com/office/drawing/2014/main" xmlns="" id="{780530F0-A56B-402B-B2A0-A0D2571B3E3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0" name="Line 555">
            <a:extLst>
              <a:ext uri="{FF2B5EF4-FFF2-40B4-BE49-F238E27FC236}">
                <a16:creationId xmlns:a16="http://schemas.microsoft.com/office/drawing/2014/main" xmlns="" id="{FE87B19A-7813-44D6-8484-64C635E0906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1" name="Line 556">
            <a:extLst>
              <a:ext uri="{FF2B5EF4-FFF2-40B4-BE49-F238E27FC236}">
                <a16:creationId xmlns:a16="http://schemas.microsoft.com/office/drawing/2014/main" xmlns="" id="{7687C5A3-1E0C-4309-A34F-CA67D95FC27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42" name="Group 941">
          <a:extLst>
            <a:ext uri="{FF2B5EF4-FFF2-40B4-BE49-F238E27FC236}">
              <a16:creationId xmlns:a16="http://schemas.microsoft.com/office/drawing/2014/main" xmlns="" id="{EE0BD072-0AFA-4D11-8344-BF7377746C8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43" name="Line 558">
            <a:extLst>
              <a:ext uri="{FF2B5EF4-FFF2-40B4-BE49-F238E27FC236}">
                <a16:creationId xmlns:a16="http://schemas.microsoft.com/office/drawing/2014/main" xmlns="" id="{1E5F6FEF-6544-43F2-8A57-31D2E516987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4" name="Line 559">
            <a:extLst>
              <a:ext uri="{FF2B5EF4-FFF2-40B4-BE49-F238E27FC236}">
                <a16:creationId xmlns:a16="http://schemas.microsoft.com/office/drawing/2014/main" xmlns="" id="{D302AE46-576E-4853-B42B-CB5BD1C1883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5" name="Line 560">
            <a:extLst>
              <a:ext uri="{FF2B5EF4-FFF2-40B4-BE49-F238E27FC236}">
                <a16:creationId xmlns:a16="http://schemas.microsoft.com/office/drawing/2014/main" xmlns="" id="{E259770A-897A-415A-BBA6-ECCE33B1DA4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46" name="Group 945">
          <a:extLst>
            <a:ext uri="{FF2B5EF4-FFF2-40B4-BE49-F238E27FC236}">
              <a16:creationId xmlns:a16="http://schemas.microsoft.com/office/drawing/2014/main" xmlns="" id="{14B893CF-29BA-4B72-AE09-DBE9D1588CE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47" name="Line 562">
            <a:extLst>
              <a:ext uri="{FF2B5EF4-FFF2-40B4-BE49-F238E27FC236}">
                <a16:creationId xmlns:a16="http://schemas.microsoft.com/office/drawing/2014/main" xmlns="" id="{96CE6956-65EC-4A72-9EFE-88776556194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8" name="Line 563">
            <a:extLst>
              <a:ext uri="{FF2B5EF4-FFF2-40B4-BE49-F238E27FC236}">
                <a16:creationId xmlns:a16="http://schemas.microsoft.com/office/drawing/2014/main" xmlns="" id="{8DCFF760-59C5-4E65-849E-33CF78089ED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9" name="Line 564">
            <a:extLst>
              <a:ext uri="{FF2B5EF4-FFF2-40B4-BE49-F238E27FC236}">
                <a16:creationId xmlns:a16="http://schemas.microsoft.com/office/drawing/2014/main" xmlns="" id="{9CFA684B-78F6-43E2-8F09-013EFE4CCD1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50" name="Group 949">
          <a:extLst>
            <a:ext uri="{FF2B5EF4-FFF2-40B4-BE49-F238E27FC236}">
              <a16:creationId xmlns:a16="http://schemas.microsoft.com/office/drawing/2014/main" xmlns="" id="{884B7F0D-7BE5-4995-B39D-AAE684BBFC2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51" name="Line 566">
            <a:extLst>
              <a:ext uri="{FF2B5EF4-FFF2-40B4-BE49-F238E27FC236}">
                <a16:creationId xmlns:a16="http://schemas.microsoft.com/office/drawing/2014/main" xmlns="" id="{B3735346-292F-4D2B-BCD8-0165E579069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2" name="Line 567">
            <a:extLst>
              <a:ext uri="{FF2B5EF4-FFF2-40B4-BE49-F238E27FC236}">
                <a16:creationId xmlns:a16="http://schemas.microsoft.com/office/drawing/2014/main" xmlns="" id="{19E75C6D-4385-4691-8F98-69EAF3DAF28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3" name="Line 568">
            <a:extLst>
              <a:ext uri="{FF2B5EF4-FFF2-40B4-BE49-F238E27FC236}">
                <a16:creationId xmlns:a16="http://schemas.microsoft.com/office/drawing/2014/main" xmlns="" id="{BADA3AC1-DD11-4491-B16B-70E83438509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54" name="Group 953">
          <a:extLst>
            <a:ext uri="{FF2B5EF4-FFF2-40B4-BE49-F238E27FC236}">
              <a16:creationId xmlns:a16="http://schemas.microsoft.com/office/drawing/2014/main" xmlns="" id="{5388C91D-AF0A-467E-92E9-97019CB2C34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55" name="Line 570">
            <a:extLst>
              <a:ext uri="{FF2B5EF4-FFF2-40B4-BE49-F238E27FC236}">
                <a16:creationId xmlns:a16="http://schemas.microsoft.com/office/drawing/2014/main" xmlns="" id="{03EB3CE2-5D11-4E93-BCB8-0A2F7179A9E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6" name="Line 571">
            <a:extLst>
              <a:ext uri="{FF2B5EF4-FFF2-40B4-BE49-F238E27FC236}">
                <a16:creationId xmlns:a16="http://schemas.microsoft.com/office/drawing/2014/main" xmlns="" id="{912E4BA5-2528-499B-B933-FC24E2E6467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7" name="Line 572">
            <a:extLst>
              <a:ext uri="{FF2B5EF4-FFF2-40B4-BE49-F238E27FC236}">
                <a16:creationId xmlns:a16="http://schemas.microsoft.com/office/drawing/2014/main" xmlns="" id="{9057C9ED-C99D-4D6A-A020-2EEE83072B4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58" name="Group 957">
          <a:extLst>
            <a:ext uri="{FF2B5EF4-FFF2-40B4-BE49-F238E27FC236}">
              <a16:creationId xmlns:a16="http://schemas.microsoft.com/office/drawing/2014/main" xmlns="" id="{7D8F5F70-2218-47EA-9CB7-77D39E6EA14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59" name="Line 574">
            <a:extLst>
              <a:ext uri="{FF2B5EF4-FFF2-40B4-BE49-F238E27FC236}">
                <a16:creationId xmlns:a16="http://schemas.microsoft.com/office/drawing/2014/main" xmlns="" id="{6D3A53B7-6451-411D-BD89-5CF04B95AC1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0" name="Line 575">
            <a:extLst>
              <a:ext uri="{FF2B5EF4-FFF2-40B4-BE49-F238E27FC236}">
                <a16:creationId xmlns:a16="http://schemas.microsoft.com/office/drawing/2014/main" xmlns="" id="{3FBDAE28-2E17-4F3D-AF7B-B6306216E5C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1" name="Line 576">
            <a:extLst>
              <a:ext uri="{FF2B5EF4-FFF2-40B4-BE49-F238E27FC236}">
                <a16:creationId xmlns:a16="http://schemas.microsoft.com/office/drawing/2014/main" xmlns="" id="{BC8CB1DA-A4E4-4BA2-895E-E1B95F01B43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62" name="Group 961">
          <a:extLst>
            <a:ext uri="{FF2B5EF4-FFF2-40B4-BE49-F238E27FC236}">
              <a16:creationId xmlns:a16="http://schemas.microsoft.com/office/drawing/2014/main" xmlns="" id="{AC46B9DD-DB77-491C-9D76-0E4753E3C19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63" name="Line 386">
            <a:extLst>
              <a:ext uri="{FF2B5EF4-FFF2-40B4-BE49-F238E27FC236}">
                <a16:creationId xmlns:a16="http://schemas.microsoft.com/office/drawing/2014/main" xmlns="" id="{FE73A699-6410-4738-A7A0-DEC34DEB9F6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4" name="Line 387">
            <a:extLst>
              <a:ext uri="{FF2B5EF4-FFF2-40B4-BE49-F238E27FC236}">
                <a16:creationId xmlns:a16="http://schemas.microsoft.com/office/drawing/2014/main" xmlns="" id="{EB4FD055-F7E2-4CAA-80EF-1303C0C1E8A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5" name="Line 388">
            <a:extLst>
              <a:ext uri="{FF2B5EF4-FFF2-40B4-BE49-F238E27FC236}">
                <a16:creationId xmlns:a16="http://schemas.microsoft.com/office/drawing/2014/main" xmlns="" id="{532337FB-1131-48FF-9170-EE737E414A8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66" name="Group 965">
          <a:extLst>
            <a:ext uri="{FF2B5EF4-FFF2-40B4-BE49-F238E27FC236}">
              <a16:creationId xmlns:a16="http://schemas.microsoft.com/office/drawing/2014/main" xmlns="" id="{D685179E-6E53-4577-9056-2BE8DA6C019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67" name="Line 390">
            <a:extLst>
              <a:ext uri="{FF2B5EF4-FFF2-40B4-BE49-F238E27FC236}">
                <a16:creationId xmlns:a16="http://schemas.microsoft.com/office/drawing/2014/main" xmlns="" id="{46D95F86-BFA8-4BA4-B319-B278202424C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8" name="Line 391">
            <a:extLst>
              <a:ext uri="{FF2B5EF4-FFF2-40B4-BE49-F238E27FC236}">
                <a16:creationId xmlns:a16="http://schemas.microsoft.com/office/drawing/2014/main" xmlns="" id="{2738222A-EF89-42F7-A484-6D7D4C4460D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9" name="Line 392">
            <a:extLst>
              <a:ext uri="{FF2B5EF4-FFF2-40B4-BE49-F238E27FC236}">
                <a16:creationId xmlns:a16="http://schemas.microsoft.com/office/drawing/2014/main" xmlns="" id="{916B9715-B22C-460D-B589-86B1B5E1073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70" name="Group 969">
          <a:extLst>
            <a:ext uri="{FF2B5EF4-FFF2-40B4-BE49-F238E27FC236}">
              <a16:creationId xmlns:a16="http://schemas.microsoft.com/office/drawing/2014/main" xmlns="" id="{33DF121C-9FB3-4BD4-9B4E-FEBE54A73A0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71" name="Line 394">
            <a:extLst>
              <a:ext uri="{FF2B5EF4-FFF2-40B4-BE49-F238E27FC236}">
                <a16:creationId xmlns:a16="http://schemas.microsoft.com/office/drawing/2014/main" xmlns="" id="{6E30C04D-68A5-468A-8183-6AE3EFA4EFA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2" name="Line 395">
            <a:extLst>
              <a:ext uri="{FF2B5EF4-FFF2-40B4-BE49-F238E27FC236}">
                <a16:creationId xmlns:a16="http://schemas.microsoft.com/office/drawing/2014/main" xmlns="" id="{849BCE81-A4E8-4DF7-A251-B36987F8694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3" name="Line 396">
            <a:extLst>
              <a:ext uri="{FF2B5EF4-FFF2-40B4-BE49-F238E27FC236}">
                <a16:creationId xmlns:a16="http://schemas.microsoft.com/office/drawing/2014/main" xmlns="" id="{7CBDAB31-FDD8-4A62-AAD8-D03EFDF5113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74" name="Group 973">
          <a:extLst>
            <a:ext uri="{FF2B5EF4-FFF2-40B4-BE49-F238E27FC236}">
              <a16:creationId xmlns:a16="http://schemas.microsoft.com/office/drawing/2014/main" xmlns="" id="{DED87549-4BD4-4E5A-A1BA-B0ED5FAA726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75" name="Line 398">
            <a:extLst>
              <a:ext uri="{FF2B5EF4-FFF2-40B4-BE49-F238E27FC236}">
                <a16:creationId xmlns:a16="http://schemas.microsoft.com/office/drawing/2014/main" xmlns="" id="{DAC45FB3-0D43-4DF3-BFDF-F793D139575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6" name="Line 399">
            <a:extLst>
              <a:ext uri="{FF2B5EF4-FFF2-40B4-BE49-F238E27FC236}">
                <a16:creationId xmlns:a16="http://schemas.microsoft.com/office/drawing/2014/main" xmlns="" id="{90FA78FE-9651-4036-ACAD-3D79A509AA8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7" name="Line 400">
            <a:extLst>
              <a:ext uri="{FF2B5EF4-FFF2-40B4-BE49-F238E27FC236}">
                <a16:creationId xmlns:a16="http://schemas.microsoft.com/office/drawing/2014/main" xmlns="" id="{42C90799-0B74-4E3F-80CF-3BC2C7E02BD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78" name="Group 977">
          <a:extLst>
            <a:ext uri="{FF2B5EF4-FFF2-40B4-BE49-F238E27FC236}">
              <a16:creationId xmlns:a16="http://schemas.microsoft.com/office/drawing/2014/main" xmlns="" id="{B486F647-8B98-4846-BCB4-7A5E29765C9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79" name="Line 402">
            <a:extLst>
              <a:ext uri="{FF2B5EF4-FFF2-40B4-BE49-F238E27FC236}">
                <a16:creationId xmlns:a16="http://schemas.microsoft.com/office/drawing/2014/main" xmlns="" id="{EC67C50A-DFDE-456C-9D86-5098B7638E2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0" name="Line 403">
            <a:extLst>
              <a:ext uri="{FF2B5EF4-FFF2-40B4-BE49-F238E27FC236}">
                <a16:creationId xmlns:a16="http://schemas.microsoft.com/office/drawing/2014/main" xmlns="" id="{51710769-9312-4ED2-BA41-236B9272F0D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1" name="Line 404">
            <a:extLst>
              <a:ext uri="{FF2B5EF4-FFF2-40B4-BE49-F238E27FC236}">
                <a16:creationId xmlns:a16="http://schemas.microsoft.com/office/drawing/2014/main" xmlns="" id="{0CFA77D8-721B-4E7D-BA46-9DAB0EEFE03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82" name="Group 981">
          <a:extLst>
            <a:ext uri="{FF2B5EF4-FFF2-40B4-BE49-F238E27FC236}">
              <a16:creationId xmlns:a16="http://schemas.microsoft.com/office/drawing/2014/main" xmlns="" id="{BD12BD20-7F11-4300-A154-D375FE2CD20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83" name="Line 406">
            <a:extLst>
              <a:ext uri="{FF2B5EF4-FFF2-40B4-BE49-F238E27FC236}">
                <a16:creationId xmlns:a16="http://schemas.microsoft.com/office/drawing/2014/main" xmlns="" id="{85F1D0C5-AAF1-4F93-A176-2BAF31530B1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4" name="Line 407">
            <a:extLst>
              <a:ext uri="{FF2B5EF4-FFF2-40B4-BE49-F238E27FC236}">
                <a16:creationId xmlns:a16="http://schemas.microsoft.com/office/drawing/2014/main" xmlns="" id="{03505581-B66C-4CCB-8355-0707995BCB6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5" name="Line 408">
            <a:extLst>
              <a:ext uri="{FF2B5EF4-FFF2-40B4-BE49-F238E27FC236}">
                <a16:creationId xmlns:a16="http://schemas.microsoft.com/office/drawing/2014/main" xmlns="" id="{CA18A5AC-964C-44F7-AE75-1D50E7022E1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86" name="Group 985">
          <a:extLst>
            <a:ext uri="{FF2B5EF4-FFF2-40B4-BE49-F238E27FC236}">
              <a16:creationId xmlns:a16="http://schemas.microsoft.com/office/drawing/2014/main" xmlns="" id="{7754C65E-95CB-40F6-983F-D60A5C69F02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87" name="Line 410">
            <a:extLst>
              <a:ext uri="{FF2B5EF4-FFF2-40B4-BE49-F238E27FC236}">
                <a16:creationId xmlns:a16="http://schemas.microsoft.com/office/drawing/2014/main" xmlns="" id="{02C0ACF1-FBC5-4D5B-8C0E-C350992FB59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8" name="Line 411">
            <a:extLst>
              <a:ext uri="{FF2B5EF4-FFF2-40B4-BE49-F238E27FC236}">
                <a16:creationId xmlns:a16="http://schemas.microsoft.com/office/drawing/2014/main" xmlns="" id="{97107266-AC7C-4BBD-B577-B1DCD5BD37D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9" name="Line 412">
            <a:extLst>
              <a:ext uri="{FF2B5EF4-FFF2-40B4-BE49-F238E27FC236}">
                <a16:creationId xmlns:a16="http://schemas.microsoft.com/office/drawing/2014/main" xmlns="" id="{0E870A09-1E60-4986-A5A4-3655794553A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90" name="Group 989">
          <a:extLst>
            <a:ext uri="{FF2B5EF4-FFF2-40B4-BE49-F238E27FC236}">
              <a16:creationId xmlns:a16="http://schemas.microsoft.com/office/drawing/2014/main" xmlns="" id="{E40B6BF7-01FE-4C14-9977-2C4C165B23F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91" name="Line 414">
            <a:extLst>
              <a:ext uri="{FF2B5EF4-FFF2-40B4-BE49-F238E27FC236}">
                <a16:creationId xmlns:a16="http://schemas.microsoft.com/office/drawing/2014/main" xmlns="" id="{1137B3FE-082D-4EAC-B071-C990F4CA53D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2" name="Line 415">
            <a:extLst>
              <a:ext uri="{FF2B5EF4-FFF2-40B4-BE49-F238E27FC236}">
                <a16:creationId xmlns:a16="http://schemas.microsoft.com/office/drawing/2014/main" xmlns="" id="{84BCE9E3-5792-4F81-9123-4D586741670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3" name="Line 416">
            <a:extLst>
              <a:ext uri="{FF2B5EF4-FFF2-40B4-BE49-F238E27FC236}">
                <a16:creationId xmlns:a16="http://schemas.microsoft.com/office/drawing/2014/main" xmlns="" id="{9F276DB3-72B5-42C6-82FD-9E7EC8DAE1A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94" name="Group 993">
          <a:extLst>
            <a:ext uri="{FF2B5EF4-FFF2-40B4-BE49-F238E27FC236}">
              <a16:creationId xmlns:a16="http://schemas.microsoft.com/office/drawing/2014/main" xmlns="" id="{2BC0D341-ADBF-490E-89D3-6095F97BD07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95" name="Line 418">
            <a:extLst>
              <a:ext uri="{FF2B5EF4-FFF2-40B4-BE49-F238E27FC236}">
                <a16:creationId xmlns:a16="http://schemas.microsoft.com/office/drawing/2014/main" xmlns="" id="{4397B3F1-6B59-4D81-913F-6A365F368AD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6" name="Line 419">
            <a:extLst>
              <a:ext uri="{FF2B5EF4-FFF2-40B4-BE49-F238E27FC236}">
                <a16:creationId xmlns:a16="http://schemas.microsoft.com/office/drawing/2014/main" xmlns="" id="{275B9D20-CC08-45FE-B6E4-BC3E06CD1CF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7" name="Line 420">
            <a:extLst>
              <a:ext uri="{FF2B5EF4-FFF2-40B4-BE49-F238E27FC236}">
                <a16:creationId xmlns:a16="http://schemas.microsoft.com/office/drawing/2014/main" xmlns="" id="{1AB116F0-E03A-4D1A-9A91-8256C7C366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998" name="Group 997">
          <a:extLst>
            <a:ext uri="{FF2B5EF4-FFF2-40B4-BE49-F238E27FC236}">
              <a16:creationId xmlns:a16="http://schemas.microsoft.com/office/drawing/2014/main" xmlns="" id="{50AFB3E1-E8F4-448D-9826-BB56AEF3242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999" name="Line 422">
            <a:extLst>
              <a:ext uri="{FF2B5EF4-FFF2-40B4-BE49-F238E27FC236}">
                <a16:creationId xmlns:a16="http://schemas.microsoft.com/office/drawing/2014/main" xmlns="" id="{919CFEC5-6994-4794-B6CA-BD26E6E8947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0" name="Line 423">
            <a:extLst>
              <a:ext uri="{FF2B5EF4-FFF2-40B4-BE49-F238E27FC236}">
                <a16:creationId xmlns:a16="http://schemas.microsoft.com/office/drawing/2014/main" xmlns="" id="{D7F735A6-B223-413F-B470-D1768F32B59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1" name="Line 424">
            <a:extLst>
              <a:ext uri="{FF2B5EF4-FFF2-40B4-BE49-F238E27FC236}">
                <a16:creationId xmlns:a16="http://schemas.microsoft.com/office/drawing/2014/main" xmlns="" id="{5C6F9999-940D-49BD-BBAC-3A318F79AEB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02" name="Group 1001">
          <a:extLst>
            <a:ext uri="{FF2B5EF4-FFF2-40B4-BE49-F238E27FC236}">
              <a16:creationId xmlns:a16="http://schemas.microsoft.com/office/drawing/2014/main" xmlns="" id="{36F012E3-2406-47BA-ADCD-4824EB01E3F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03" name="Line 426">
            <a:extLst>
              <a:ext uri="{FF2B5EF4-FFF2-40B4-BE49-F238E27FC236}">
                <a16:creationId xmlns:a16="http://schemas.microsoft.com/office/drawing/2014/main" xmlns="" id="{01707F7C-FDCF-4B2A-87AD-4C20AA1DB80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4" name="Line 427">
            <a:extLst>
              <a:ext uri="{FF2B5EF4-FFF2-40B4-BE49-F238E27FC236}">
                <a16:creationId xmlns:a16="http://schemas.microsoft.com/office/drawing/2014/main" xmlns="" id="{C0CD9B9F-B04C-4AC2-956C-76961878D9E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5" name="Line 428">
            <a:extLst>
              <a:ext uri="{FF2B5EF4-FFF2-40B4-BE49-F238E27FC236}">
                <a16:creationId xmlns:a16="http://schemas.microsoft.com/office/drawing/2014/main" xmlns="" id="{6C342664-8165-40E0-BE37-924C5DA703C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06" name="Group 1005">
          <a:extLst>
            <a:ext uri="{FF2B5EF4-FFF2-40B4-BE49-F238E27FC236}">
              <a16:creationId xmlns:a16="http://schemas.microsoft.com/office/drawing/2014/main" xmlns="" id="{B99C4F3C-15AA-463F-9BD6-6550E8BC995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07" name="Line 430">
            <a:extLst>
              <a:ext uri="{FF2B5EF4-FFF2-40B4-BE49-F238E27FC236}">
                <a16:creationId xmlns:a16="http://schemas.microsoft.com/office/drawing/2014/main" xmlns="" id="{15D9CCE9-0D2A-4239-84EC-93CAC5CB36D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8" name="Line 431">
            <a:extLst>
              <a:ext uri="{FF2B5EF4-FFF2-40B4-BE49-F238E27FC236}">
                <a16:creationId xmlns:a16="http://schemas.microsoft.com/office/drawing/2014/main" xmlns="" id="{0DDA4C1F-0FF7-436B-92AA-72185525A44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9" name="Line 432">
            <a:extLst>
              <a:ext uri="{FF2B5EF4-FFF2-40B4-BE49-F238E27FC236}">
                <a16:creationId xmlns:a16="http://schemas.microsoft.com/office/drawing/2014/main" xmlns="" id="{AB9D059E-C271-45F9-8A3E-CD8C01173F2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10" name="Group 1009">
          <a:extLst>
            <a:ext uri="{FF2B5EF4-FFF2-40B4-BE49-F238E27FC236}">
              <a16:creationId xmlns:a16="http://schemas.microsoft.com/office/drawing/2014/main" xmlns="" id="{33C0048B-3D74-4B2D-B80D-6894204CBD7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11" name="Line 434">
            <a:extLst>
              <a:ext uri="{FF2B5EF4-FFF2-40B4-BE49-F238E27FC236}">
                <a16:creationId xmlns:a16="http://schemas.microsoft.com/office/drawing/2014/main" xmlns="" id="{F67D9A60-1560-4506-A3A1-687D8935A21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2" name="Line 435">
            <a:extLst>
              <a:ext uri="{FF2B5EF4-FFF2-40B4-BE49-F238E27FC236}">
                <a16:creationId xmlns:a16="http://schemas.microsoft.com/office/drawing/2014/main" xmlns="" id="{8345EC7D-64E6-4507-9AA8-00D3F68657E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3" name="Line 436">
            <a:extLst>
              <a:ext uri="{FF2B5EF4-FFF2-40B4-BE49-F238E27FC236}">
                <a16:creationId xmlns:a16="http://schemas.microsoft.com/office/drawing/2014/main" xmlns="" id="{082DC303-D130-4408-865E-5B643257FED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14" name="Group 1013">
          <a:extLst>
            <a:ext uri="{FF2B5EF4-FFF2-40B4-BE49-F238E27FC236}">
              <a16:creationId xmlns:a16="http://schemas.microsoft.com/office/drawing/2014/main" xmlns="" id="{5790D893-D9F2-420A-B30C-21E18A96D81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15" name="Line 438">
            <a:extLst>
              <a:ext uri="{FF2B5EF4-FFF2-40B4-BE49-F238E27FC236}">
                <a16:creationId xmlns:a16="http://schemas.microsoft.com/office/drawing/2014/main" xmlns="" id="{ED35C39C-4BD8-4777-B4F1-C0821A38CF8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6" name="Line 439">
            <a:extLst>
              <a:ext uri="{FF2B5EF4-FFF2-40B4-BE49-F238E27FC236}">
                <a16:creationId xmlns:a16="http://schemas.microsoft.com/office/drawing/2014/main" xmlns="" id="{625C2660-9275-4B8D-A443-BBD86E30402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7" name="Line 440">
            <a:extLst>
              <a:ext uri="{FF2B5EF4-FFF2-40B4-BE49-F238E27FC236}">
                <a16:creationId xmlns:a16="http://schemas.microsoft.com/office/drawing/2014/main" xmlns="" id="{B016A96A-AA8D-4E14-B2E4-6143ECB6DA2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18" name="Group 1017">
          <a:extLst>
            <a:ext uri="{FF2B5EF4-FFF2-40B4-BE49-F238E27FC236}">
              <a16:creationId xmlns:a16="http://schemas.microsoft.com/office/drawing/2014/main" xmlns="" id="{D3610605-65D8-4B86-9ADA-482B5751AB2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19" name="Line 442">
            <a:extLst>
              <a:ext uri="{FF2B5EF4-FFF2-40B4-BE49-F238E27FC236}">
                <a16:creationId xmlns:a16="http://schemas.microsoft.com/office/drawing/2014/main" xmlns="" id="{80A1E5BD-50C7-4FD8-82EB-8890DD91F5D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0" name="Line 443">
            <a:extLst>
              <a:ext uri="{FF2B5EF4-FFF2-40B4-BE49-F238E27FC236}">
                <a16:creationId xmlns:a16="http://schemas.microsoft.com/office/drawing/2014/main" xmlns="" id="{CF3BF592-386A-4992-AE13-271F0A56EB5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1" name="Line 444">
            <a:extLst>
              <a:ext uri="{FF2B5EF4-FFF2-40B4-BE49-F238E27FC236}">
                <a16:creationId xmlns:a16="http://schemas.microsoft.com/office/drawing/2014/main" xmlns="" id="{AFD8CEBD-8862-4623-9B8E-64EFC53DA7E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22" name="Group 1021">
          <a:extLst>
            <a:ext uri="{FF2B5EF4-FFF2-40B4-BE49-F238E27FC236}">
              <a16:creationId xmlns:a16="http://schemas.microsoft.com/office/drawing/2014/main" xmlns="" id="{FBEB470C-3926-42AA-BD3D-EDA60454285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23" name="Line 446">
            <a:extLst>
              <a:ext uri="{FF2B5EF4-FFF2-40B4-BE49-F238E27FC236}">
                <a16:creationId xmlns:a16="http://schemas.microsoft.com/office/drawing/2014/main" xmlns="" id="{2E9E83A5-F733-4AF1-9895-02497B0118C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4" name="Line 447">
            <a:extLst>
              <a:ext uri="{FF2B5EF4-FFF2-40B4-BE49-F238E27FC236}">
                <a16:creationId xmlns:a16="http://schemas.microsoft.com/office/drawing/2014/main" xmlns="" id="{684C42BF-4FFE-47B7-B44E-16BACA4CCD5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5" name="Line 448">
            <a:extLst>
              <a:ext uri="{FF2B5EF4-FFF2-40B4-BE49-F238E27FC236}">
                <a16:creationId xmlns:a16="http://schemas.microsoft.com/office/drawing/2014/main" xmlns="" id="{E00AC8A2-2183-4C11-8A1B-E49182213E7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26" name="Group 1025">
          <a:extLst>
            <a:ext uri="{FF2B5EF4-FFF2-40B4-BE49-F238E27FC236}">
              <a16:creationId xmlns:a16="http://schemas.microsoft.com/office/drawing/2014/main" xmlns="" id="{77B6696B-6C02-474F-9AF1-4F54512DAD6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27" name="Line 450">
            <a:extLst>
              <a:ext uri="{FF2B5EF4-FFF2-40B4-BE49-F238E27FC236}">
                <a16:creationId xmlns:a16="http://schemas.microsoft.com/office/drawing/2014/main" xmlns="" id="{744827DC-6DFD-4E92-9416-290E549955F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8" name="Line 451">
            <a:extLst>
              <a:ext uri="{FF2B5EF4-FFF2-40B4-BE49-F238E27FC236}">
                <a16:creationId xmlns:a16="http://schemas.microsoft.com/office/drawing/2014/main" xmlns="" id="{7D3DED01-9A09-4FE2-82E3-F9256CD381A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9" name="Line 452">
            <a:extLst>
              <a:ext uri="{FF2B5EF4-FFF2-40B4-BE49-F238E27FC236}">
                <a16:creationId xmlns:a16="http://schemas.microsoft.com/office/drawing/2014/main" xmlns="" id="{8EE8BE11-ADC3-4684-AF72-94712B7418B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30" name="Group 1029">
          <a:extLst>
            <a:ext uri="{FF2B5EF4-FFF2-40B4-BE49-F238E27FC236}">
              <a16:creationId xmlns:a16="http://schemas.microsoft.com/office/drawing/2014/main" xmlns="" id="{80AFA766-7579-47E4-A9D9-5F84B706F50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31" name="Line 454">
            <a:extLst>
              <a:ext uri="{FF2B5EF4-FFF2-40B4-BE49-F238E27FC236}">
                <a16:creationId xmlns:a16="http://schemas.microsoft.com/office/drawing/2014/main" xmlns="" id="{E9006326-0A92-4A85-BD64-65E37C9D4FD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2" name="Line 455">
            <a:extLst>
              <a:ext uri="{FF2B5EF4-FFF2-40B4-BE49-F238E27FC236}">
                <a16:creationId xmlns:a16="http://schemas.microsoft.com/office/drawing/2014/main" xmlns="" id="{510F681F-9B93-4EA0-82A9-6C6DFD7F6F1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3" name="Line 456">
            <a:extLst>
              <a:ext uri="{FF2B5EF4-FFF2-40B4-BE49-F238E27FC236}">
                <a16:creationId xmlns:a16="http://schemas.microsoft.com/office/drawing/2014/main" xmlns="" id="{7225F4BE-A7CF-4654-B379-A91644E800D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34" name="Group 1033">
          <a:extLst>
            <a:ext uri="{FF2B5EF4-FFF2-40B4-BE49-F238E27FC236}">
              <a16:creationId xmlns:a16="http://schemas.microsoft.com/office/drawing/2014/main" xmlns="" id="{D1BFDE03-B127-41A7-8A86-E53EBFE95BE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35" name="Line 458">
            <a:extLst>
              <a:ext uri="{FF2B5EF4-FFF2-40B4-BE49-F238E27FC236}">
                <a16:creationId xmlns:a16="http://schemas.microsoft.com/office/drawing/2014/main" xmlns="" id="{E0F68690-7A4F-43DD-B762-D124C830A70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6" name="Line 459">
            <a:extLst>
              <a:ext uri="{FF2B5EF4-FFF2-40B4-BE49-F238E27FC236}">
                <a16:creationId xmlns:a16="http://schemas.microsoft.com/office/drawing/2014/main" xmlns="" id="{21C5D9D0-8ACD-420C-A403-AB471A7A1A6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7" name="Line 460">
            <a:extLst>
              <a:ext uri="{FF2B5EF4-FFF2-40B4-BE49-F238E27FC236}">
                <a16:creationId xmlns:a16="http://schemas.microsoft.com/office/drawing/2014/main" xmlns="" id="{047535F9-D873-43D9-B6E6-A0DB9EBF5E9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38" name="Group 1037">
          <a:extLst>
            <a:ext uri="{FF2B5EF4-FFF2-40B4-BE49-F238E27FC236}">
              <a16:creationId xmlns:a16="http://schemas.microsoft.com/office/drawing/2014/main" xmlns="" id="{3F0FE0CE-2FA8-4B0E-8C32-6A60DC6F791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39" name="Line 462">
            <a:extLst>
              <a:ext uri="{FF2B5EF4-FFF2-40B4-BE49-F238E27FC236}">
                <a16:creationId xmlns:a16="http://schemas.microsoft.com/office/drawing/2014/main" xmlns="" id="{A1C51976-B80B-479C-BFE0-48A8388C689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0" name="Line 463">
            <a:extLst>
              <a:ext uri="{FF2B5EF4-FFF2-40B4-BE49-F238E27FC236}">
                <a16:creationId xmlns:a16="http://schemas.microsoft.com/office/drawing/2014/main" xmlns="" id="{FE422164-1CFC-4579-80F9-055705514BD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1" name="Line 464">
            <a:extLst>
              <a:ext uri="{FF2B5EF4-FFF2-40B4-BE49-F238E27FC236}">
                <a16:creationId xmlns:a16="http://schemas.microsoft.com/office/drawing/2014/main" xmlns="" id="{4CD20555-DEF1-44DF-A7C9-BF46E475FF2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42" name="Group 1041">
          <a:extLst>
            <a:ext uri="{FF2B5EF4-FFF2-40B4-BE49-F238E27FC236}">
              <a16:creationId xmlns:a16="http://schemas.microsoft.com/office/drawing/2014/main" xmlns="" id="{94437912-622C-4E0D-A067-39035327633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43" name="Line 466">
            <a:extLst>
              <a:ext uri="{FF2B5EF4-FFF2-40B4-BE49-F238E27FC236}">
                <a16:creationId xmlns:a16="http://schemas.microsoft.com/office/drawing/2014/main" xmlns="" id="{777C31A2-A9F6-4F7F-874B-78D61A4EC75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4" name="Line 467">
            <a:extLst>
              <a:ext uri="{FF2B5EF4-FFF2-40B4-BE49-F238E27FC236}">
                <a16:creationId xmlns:a16="http://schemas.microsoft.com/office/drawing/2014/main" xmlns="" id="{C683315C-F5A4-4C33-BEB1-9A9888D267C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5" name="Line 468">
            <a:extLst>
              <a:ext uri="{FF2B5EF4-FFF2-40B4-BE49-F238E27FC236}">
                <a16:creationId xmlns:a16="http://schemas.microsoft.com/office/drawing/2014/main" xmlns="" id="{8521C543-5E7A-4420-8054-6DDFFF1A248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46" name="Group 1045">
          <a:extLst>
            <a:ext uri="{FF2B5EF4-FFF2-40B4-BE49-F238E27FC236}">
              <a16:creationId xmlns:a16="http://schemas.microsoft.com/office/drawing/2014/main" xmlns="" id="{99B26DF6-D521-4D86-9486-077BA75DF0A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47" name="Line 470">
            <a:extLst>
              <a:ext uri="{FF2B5EF4-FFF2-40B4-BE49-F238E27FC236}">
                <a16:creationId xmlns:a16="http://schemas.microsoft.com/office/drawing/2014/main" xmlns="" id="{66F93E2F-E5C4-44FD-861A-1315CC37EB7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8" name="Line 471">
            <a:extLst>
              <a:ext uri="{FF2B5EF4-FFF2-40B4-BE49-F238E27FC236}">
                <a16:creationId xmlns:a16="http://schemas.microsoft.com/office/drawing/2014/main" xmlns="" id="{E17004A3-C59D-4ED3-815E-F18E2D1A908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9" name="Line 472">
            <a:extLst>
              <a:ext uri="{FF2B5EF4-FFF2-40B4-BE49-F238E27FC236}">
                <a16:creationId xmlns:a16="http://schemas.microsoft.com/office/drawing/2014/main" xmlns="" id="{4A5626E3-A231-4E92-BDE5-6C71F9FCE16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50" name="Group 1049">
          <a:extLst>
            <a:ext uri="{FF2B5EF4-FFF2-40B4-BE49-F238E27FC236}">
              <a16:creationId xmlns:a16="http://schemas.microsoft.com/office/drawing/2014/main" xmlns="" id="{AED1E502-A747-4C7A-8F4D-1D8B2FE7970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51" name="Line 474">
            <a:extLst>
              <a:ext uri="{FF2B5EF4-FFF2-40B4-BE49-F238E27FC236}">
                <a16:creationId xmlns:a16="http://schemas.microsoft.com/office/drawing/2014/main" xmlns="" id="{191C409D-7E06-4615-AE0E-D619EF23199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2" name="Line 475">
            <a:extLst>
              <a:ext uri="{FF2B5EF4-FFF2-40B4-BE49-F238E27FC236}">
                <a16:creationId xmlns:a16="http://schemas.microsoft.com/office/drawing/2014/main" xmlns="" id="{3F9332C2-D10C-4722-A7E7-452A9F2C939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3" name="Line 476">
            <a:extLst>
              <a:ext uri="{FF2B5EF4-FFF2-40B4-BE49-F238E27FC236}">
                <a16:creationId xmlns:a16="http://schemas.microsoft.com/office/drawing/2014/main" xmlns="" id="{0A5A00CC-3F36-4D19-A112-EC5A5F41415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54" name="Group 1053">
          <a:extLst>
            <a:ext uri="{FF2B5EF4-FFF2-40B4-BE49-F238E27FC236}">
              <a16:creationId xmlns:a16="http://schemas.microsoft.com/office/drawing/2014/main" xmlns="" id="{8D267381-D038-444D-A63A-074A75E8CC3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55" name="Line 478">
            <a:extLst>
              <a:ext uri="{FF2B5EF4-FFF2-40B4-BE49-F238E27FC236}">
                <a16:creationId xmlns:a16="http://schemas.microsoft.com/office/drawing/2014/main" xmlns="" id="{A12E8AF8-0AD9-4666-B5E7-17A0C9517E5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6" name="Line 479">
            <a:extLst>
              <a:ext uri="{FF2B5EF4-FFF2-40B4-BE49-F238E27FC236}">
                <a16:creationId xmlns:a16="http://schemas.microsoft.com/office/drawing/2014/main" xmlns="" id="{AA3362A1-6B21-44B4-9C43-8282DD23F59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7" name="Line 480">
            <a:extLst>
              <a:ext uri="{FF2B5EF4-FFF2-40B4-BE49-F238E27FC236}">
                <a16:creationId xmlns:a16="http://schemas.microsoft.com/office/drawing/2014/main" xmlns="" id="{F8A6ACE4-103F-4149-BE92-0CE4A5CBDB9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58" name="Group 1057">
          <a:extLst>
            <a:ext uri="{FF2B5EF4-FFF2-40B4-BE49-F238E27FC236}">
              <a16:creationId xmlns:a16="http://schemas.microsoft.com/office/drawing/2014/main" xmlns="" id="{7E9D6ACE-95BC-4D8B-9DC2-7051D17FA67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59" name="Line 482">
            <a:extLst>
              <a:ext uri="{FF2B5EF4-FFF2-40B4-BE49-F238E27FC236}">
                <a16:creationId xmlns:a16="http://schemas.microsoft.com/office/drawing/2014/main" xmlns="" id="{E08C3708-4523-450E-9E0A-C18E460CBC8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0" name="Line 483">
            <a:extLst>
              <a:ext uri="{FF2B5EF4-FFF2-40B4-BE49-F238E27FC236}">
                <a16:creationId xmlns:a16="http://schemas.microsoft.com/office/drawing/2014/main" xmlns="" id="{AAF3C87C-C2A8-4F26-9060-8CD944ED425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1" name="Line 484">
            <a:extLst>
              <a:ext uri="{FF2B5EF4-FFF2-40B4-BE49-F238E27FC236}">
                <a16:creationId xmlns:a16="http://schemas.microsoft.com/office/drawing/2014/main" xmlns="" id="{F1D3F74E-9807-49A8-A26F-64CDF39B967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62" name="Group 1061">
          <a:extLst>
            <a:ext uri="{FF2B5EF4-FFF2-40B4-BE49-F238E27FC236}">
              <a16:creationId xmlns:a16="http://schemas.microsoft.com/office/drawing/2014/main" xmlns="" id="{95C9EC60-F1FE-4AAF-A1E5-B6F3CEEC467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63" name="Line 486">
            <a:extLst>
              <a:ext uri="{FF2B5EF4-FFF2-40B4-BE49-F238E27FC236}">
                <a16:creationId xmlns:a16="http://schemas.microsoft.com/office/drawing/2014/main" xmlns="" id="{C57B5E9D-E113-4584-B3FF-42B819CB488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4" name="Line 487">
            <a:extLst>
              <a:ext uri="{FF2B5EF4-FFF2-40B4-BE49-F238E27FC236}">
                <a16:creationId xmlns:a16="http://schemas.microsoft.com/office/drawing/2014/main" xmlns="" id="{6174036C-A72F-48D0-8106-2D2984C5A2F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5" name="Line 488">
            <a:extLst>
              <a:ext uri="{FF2B5EF4-FFF2-40B4-BE49-F238E27FC236}">
                <a16:creationId xmlns:a16="http://schemas.microsoft.com/office/drawing/2014/main" xmlns="" id="{6589B9B5-FA10-42C4-993B-82DDC5ABF43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66" name="Group 1065">
          <a:extLst>
            <a:ext uri="{FF2B5EF4-FFF2-40B4-BE49-F238E27FC236}">
              <a16:creationId xmlns:a16="http://schemas.microsoft.com/office/drawing/2014/main" xmlns="" id="{913121A6-B42D-49DD-9642-48D714F0066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67" name="Line 490">
            <a:extLst>
              <a:ext uri="{FF2B5EF4-FFF2-40B4-BE49-F238E27FC236}">
                <a16:creationId xmlns:a16="http://schemas.microsoft.com/office/drawing/2014/main" xmlns="" id="{BC830052-4A5F-467D-968B-70C3DD61D5D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8" name="Line 491">
            <a:extLst>
              <a:ext uri="{FF2B5EF4-FFF2-40B4-BE49-F238E27FC236}">
                <a16:creationId xmlns:a16="http://schemas.microsoft.com/office/drawing/2014/main" xmlns="" id="{F9C04ADF-820E-4184-B836-84B0254B942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" name="Line 492">
            <a:extLst>
              <a:ext uri="{FF2B5EF4-FFF2-40B4-BE49-F238E27FC236}">
                <a16:creationId xmlns:a16="http://schemas.microsoft.com/office/drawing/2014/main" xmlns="" id="{1335BF2C-DD75-406D-BFA0-88707A89CF9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70" name="Group 1069">
          <a:extLst>
            <a:ext uri="{FF2B5EF4-FFF2-40B4-BE49-F238E27FC236}">
              <a16:creationId xmlns:a16="http://schemas.microsoft.com/office/drawing/2014/main" xmlns="" id="{9E43B648-453A-4C26-8CFE-2BD3422917C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71" name="Line 494">
            <a:extLst>
              <a:ext uri="{FF2B5EF4-FFF2-40B4-BE49-F238E27FC236}">
                <a16:creationId xmlns:a16="http://schemas.microsoft.com/office/drawing/2014/main" xmlns="" id="{F942DE64-E913-4112-AA67-44FF2107A05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2" name="Line 495">
            <a:extLst>
              <a:ext uri="{FF2B5EF4-FFF2-40B4-BE49-F238E27FC236}">
                <a16:creationId xmlns:a16="http://schemas.microsoft.com/office/drawing/2014/main" xmlns="" id="{AB99D0F1-7B28-418E-B148-5C4E966BDD2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" name="Line 496">
            <a:extLst>
              <a:ext uri="{FF2B5EF4-FFF2-40B4-BE49-F238E27FC236}">
                <a16:creationId xmlns:a16="http://schemas.microsoft.com/office/drawing/2014/main" xmlns="" id="{94D5EE60-AC3B-4B76-8D84-FA5C70D1BD4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74" name="Group 1073">
          <a:extLst>
            <a:ext uri="{FF2B5EF4-FFF2-40B4-BE49-F238E27FC236}">
              <a16:creationId xmlns:a16="http://schemas.microsoft.com/office/drawing/2014/main" xmlns="" id="{A18C858F-A473-452C-B6DE-E6E368BDB08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75" name="Line 498">
            <a:extLst>
              <a:ext uri="{FF2B5EF4-FFF2-40B4-BE49-F238E27FC236}">
                <a16:creationId xmlns:a16="http://schemas.microsoft.com/office/drawing/2014/main" xmlns="" id="{37B69F92-D1C6-4BF8-8FA5-D3C823E855A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" name="Line 499">
            <a:extLst>
              <a:ext uri="{FF2B5EF4-FFF2-40B4-BE49-F238E27FC236}">
                <a16:creationId xmlns:a16="http://schemas.microsoft.com/office/drawing/2014/main" xmlns="" id="{E822A527-73EE-4DC0-B7EE-C3503B98817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7" name="Line 500">
            <a:extLst>
              <a:ext uri="{FF2B5EF4-FFF2-40B4-BE49-F238E27FC236}">
                <a16:creationId xmlns:a16="http://schemas.microsoft.com/office/drawing/2014/main" xmlns="" id="{1CD56FD6-380E-4923-A575-7765EF2445F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78" name="Group 1077">
          <a:extLst>
            <a:ext uri="{FF2B5EF4-FFF2-40B4-BE49-F238E27FC236}">
              <a16:creationId xmlns:a16="http://schemas.microsoft.com/office/drawing/2014/main" xmlns="" id="{B0406B26-8502-4558-A819-8C644BE8AD8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79" name="Line 502">
            <a:extLst>
              <a:ext uri="{FF2B5EF4-FFF2-40B4-BE49-F238E27FC236}">
                <a16:creationId xmlns:a16="http://schemas.microsoft.com/office/drawing/2014/main" xmlns="" id="{4323A03E-7B60-4E57-987E-DF33D0B3080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0" name="Line 503">
            <a:extLst>
              <a:ext uri="{FF2B5EF4-FFF2-40B4-BE49-F238E27FC236}">
                <a16:creationId xmlns:a16="http://schemas.microsoft.com/office/drawing/2014/main" xmlns="" id="{9E78ACDC-07DA-4861-921F-6F8B0DD1759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1" name="Line 504">
            <a:extLst>
              <a:ext uri="{FF2B5EF4-FFF2-40B4-BE49-F238E27FC236}">
                <a16:creationId xmlns:a16="http://schemas.microsoft.com/office/drawing/2014/main" xmlns="" id="{D0D4CF44-FA77-4B60-A25B-4E71CC33CDF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82" name="Group 1081">
          <a:extLst>
            <a:ext uri="{FF2B5EF4-FFF2-40B4-BE49-F238E27FC236}">
              <a16:creationId xmlns:a16="http://schemas.microsoft.com/office/drawing/2014/main" xmlns="" id="{54B72479-BDC9-4388-B165-B598DC4309C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83" name="Line 506">
            <a:extLst>
              <a:ext uri="{FF2B5EF4-FFF2-40B4-BE49-F238E27FC236}">
                <a16:creationId xmlns:a16="http://schemas.microsoft.com/office/drawing/2014/main" xmlns="" id="{85629356-07B3-4C38-889B-69175EB0348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4" name="Line 507">
            <a:extLst>
              <a:ext uri="{FF2B5EF4-FFF2-40B4-BE49-F238E27FC236}">
                <a16:creationId xmlns:a16="http://schemas.microsoft.com/office/drawing/2014/main" xmlns="" id="{17AAFBE5-E992-4ADC-A9E6-4CC430A330D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5" name="Line 508">
            <a:extLst>
              <a:ext uri="{FF2B5EF4-FFF2-40B4-BE49-F238E27FC236}">
                <a16:creationId xmlns:a16="http://schemas.microsoft.com/office/drawing/2014/main" xmlns="" id="{AA501CAB-BACC-4D47-ACF7-7C2D01DD6A0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86" name="Group 1085">
          <a:extLst>
            <a:ext uri="{FF2B5EF4-FFF2-40B4-BE49-F238E27FC236}">
              <a16:creationId xmlns:a16="http://schemas.microsoft.com/office/drawing/2014/main" xmlns="" id="{43EBF007-F609-4B6B-A6B4-F4ED725B379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87" name="Line 510">
            <a:extLst>
              <a:ext uri="{FF2B5EF4-FFF2-40B4-BE49-F238E27FC236}">
                <a16:creationId xmlns:a16="http://schemas.microsoft.com/office/drawing/2014/main" xmlns="" id="{A528EBAF-5367-4D26-9669-1F3930CE888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8" name="Line 511">
            <a:extLst>
              <a:ext uri="{FF2B5EF4-FFF2-40B4-BE49-F238E27FC236}">
                <a16:creationId xmlns:a16="http://schemas.microsoft.com/office/drawing/2014/main" xmlns="" id="{C4D20A8C-AA36-46EA-B2A8-554A4ED0436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9" name="Line 512">
            <a:extLst>
              <a:ext uri="{FF2B5EF4-FFF2-40B4-BE49-F238E27FC236}">
                <a16:creationId xmlns:a16="http://schemas.microsoft.com/office/drawing/2014/main" xmlns="" id="{82C3C416-C085-4329-B8CA-A6CE51F449F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90" name="Group 1089">
          <a:extLst>
            <a:ext uri="{FF2B5EF4-FFF2-40B4-BE49-F238E27FC236}">
              <a16:creationId xmlns:a16="http://schemas.microsoft.com/office/drawing/2014/main" xmlns="" id="{6D0DED66-E971-4098-8575-AE4A6CE42B4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91" name="Line 514">
            <a:extLst>
              <a:ext uri="{FF2B5EF4-FFF2-40B4-BE49-F238E27FC236}">
                <a16:creationId xmlns:a16="http://schemas.microsoft.com/office/drawing/2014/main" xmlns="" id="{C725DDC0-8537-4AF4-9799-BEA5308DEA1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2" name="Line 515">
            <a:extLst>
              <a:ext uri="{FF2B5EF4-FFF2-40B4-BE49-F238E27FC236}">
                <a16:creationId xmlns:a16="http://schemas.microsoft.com/office/drawing/2014/main" xmlns="" id="{4E9055CD-F8D3-4900-AE5E-410A73F95E3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3" name="Line 516">
            <a:extLst>
              <a:ext uri="{FF2B5EF4-FFF2-40B4-BE49-F238E27FC236}">
                <a16:creationId xmlns:a16="http://schemas.microsoft.com/office/drawing/2014/main" xmlns="" id="{0F005A4B-3F98-406D-8207-0FF239BD08C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94" name="Group 1093">
          <a:extLst>
            <a:ext uri="{FF2B5EF4-FFF2-40B4-BE49-F238E27FC236}">
              <a16:creationId xmlns:a16="http://schemas.microsoft.com/office/drawing/2014/main" xmlns="" id="{3A147553-9924-432B-9C7D-8514F12DB93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95" name="Line 518">
            <a:extLst>
              <a:ext uri="{FF2B5EF4-FFF2-40B4-BE49-F238E27FC236}">
                <a16:creationId xmlns:a16="http://schemas.microsoft.com/office/drawing/2014/main" xmlns="" id="{5FCA62E4-8743-4F41-8250-CEB135E158A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6" name="Line 519">
            <a:extLst>
              <a:ext uri="{FF2B5EF4-FFF2-40B4-BE49-F238E27FC236}">
                <a16:creationId xmlns:a16="http://schemas.microsoft.com/office/drawing/2014/main" xmlns="" id="{6A29CF07-119F-4A36-8C1A-0B67132129C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7" name="Line 520">
            <a:extLst>
              <a:ext uri="{FF2B5EF4-FFF2-40B4-BE49-F238E27FC236}">
                <a16:creationId xmlns:a16="http://schemas.microsoft.com/office/drawing/2014/main" xmlns="" id="{C4A9439C-D959-4598-9F91-BFFCC782E53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098" name="Group 1097">
          <a:extLst>
            <a:ext uri="{FF2B5EF4-FFF2-40B4-BE49-F238E27FC236}">
              <a16:creationId xmlns:a16="http://schemas.microsoft.com/office/drawing/2014/main" xmlns="" id="{FA47AEA7-1D55-40C8-A8EA-F14DD6EF398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099" name="Line 522">
            <a:extLst>
              <a:ext uri="{FF2B5EF4-FFF2-40B4-BE49-F238E27FC236}">
                <a16:creationId xmlns:a16="http://schemas.microsoft.com/office/drawing/2014/main" xmlns="" id="{7AC03E8A-33B2-4EAC-A955-985CF4991CF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0" name="Line 523">
            <a:extLst>
              <a:ext uri="{FF2B5EF4-FFF2-40B4-BE49-F238E27FC236}">
                <a16:creationId xmlns:a16="http://schemas.microsoft.com/office/drawing/2014/main" xmlns="" id="{4ED546DF-0E92-490B-A2A3-A36A7357093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1" name="Line 524">
            <a:extLst>
              <a:ext uri="{FF2B5EF4-FFF2-40B4-BE49-F238E27FC236}">
                <a16:creationId xmlns:a16="http://schemas.microsoft.com/office/drawing/2014/main" xmlns="" id="{1234855B-3537-4749-A0A0-071B9A8CF1B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02" name="Group 1101">
          <a:extLst>
            <a:ext uri="{FF2B5EF4-FFF2-40B4-BE49-F238E27FC236}">
              <a16:creationId xmlns:a16="http://schemas.microsoft.com/office/drawing/2014/main" xmlns="" id="{2D323C3C-05C5-4143-9670-26DBB1DB776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03" name="Line 526">
            <a:extLst>
              <a:ext uri="{FF2B5EF4-FFF2-40B4-BE49-F238E27FC236}">
                <a16:creationId xmlns:a16="http://schemas.microsoft.com/office/drawing/2014/main" xmlns="" id="{A17CE4E5-B36A-45A5-985C-5F53A2E4AD4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4" name="Line 527">
            <a:extLst>
              <a:ext uri="{FF2B5EF4-FFF2-40B4-BE49-F238E27FC236}">
                <a16:creationId xmlns:a16="http://schemas.microsoft.com/office/drawing/2014/main" xmlns="" id="{C150DEA3-D378-4E0A-9A24-99AB28126F6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5" name="Line 528">
            <a:extLst>
              <a:ext uri="{FF2B5EF4-FFF2-40B4-BE49-F238E27FC236}">
                <a16:creationId xmlns:a16="http://schemas.microsoft.com/office/drawing/2014/main" xmlns="" id="{64107C71-A54C-49A6-8462-93B6EA77519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06" name="Group 1105">
          <a:extLst>
            <a:ext uri="{FF2B5EF4-FFF2-40B4-BE49-F238E27FC236}">
              <a16:creationId xmlns:a16="http://schemas.microsoft.com/office/drawing/2014/main" xmlns="" id="{1C6989F7-FAB6-4F15-8353-14A7693454A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07" name="Line 530">
            <a:extLst>
              <a:ext uri="{FF2B5EF4-FFF2-40B4-BE49-F238E27FC236}">
                <a16:creationId xmlns:a16="http://schemas.microsoft.com/office/drawing/2014/main" xmlns="" id="{8D48EA2A-DD8C-4AE7-8BA5-C77A7ED877D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8" name="Line 531">
            <a:extLst>
              <a:ext uri="{FF2B5EF4-FFF2-40B4-BE49-F238E27FC236}">
                <a16:creationId xmlns:a16="http://schemas.microsoft.com/office/drawing/2014/main" xmlns="" id="{E82BC33D-0283-4AF1-9B79-2FBA71E7047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9" name="Line 532">
            <a:extLst>
              <a:ext uri="{FF2B5EF4-FFF2-40B4-BE49-F238E27FC236}">
                <a16:creationId xmlns:a16="http://schemas.microsoft.com/office/drawing/2014/main" xmlns="" id="{2FAB08F1-5B8C-4265-B12E-22AC87CB85F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10" name="Group 1109">
          <a:extLst>
            <a:ext uri="{FF2B5EF4-FFF2-40B4-BE49-F238E27FC236}">
              <a16:creationId xmlns:a16="http://schemas.microsoft.com/office/drawing/2014/main" xmlns="" id="{967FDD12-226E-448E-ABFA-34491902DCE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11" name="Line 534">
            <a:extLst>
              <a:ext uri="{FF2B5EF4-FFF2-40B4-BE49-F238E27FC236}">
                <a16:creationId xmlns:a16="http://schemas.microsoft.com/office/drawing/2014/main" xmlns="" id="{5D366847-E750-4BB3-A47A-56F91A38269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2" name="Line 535">
            <a:extLst>
              <a:ext uri="{FF2B5EF4-FFF2-40B4-BE49-F238E27FC236}">
                <a16:creationId xmlns:a16="http://schemas.microsoft.com/office/drawing/2014/main" xmlns="" id="{E3299534-D78B-4047-AD20-1878C9B9D4E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3" name="Line 536">
            <a:extLst>
              <a:ext uri="{FF2B5EF4-FFF2-40B4-BE49-F238E27FC236}">
                <a16:creationId xmlns:a16="http://schemas.microsoft.com/office/drawing/2014/main" xmlns="" id="{2185BB26-70A8-4FAF-9D6D-642BFED2585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14" name="Group 1113">
          <a:extLst>
            <a:ext uri="{FF2B5EF4-FFF2-40B4-BE49-F238E27FC236}">
              <a16:creationId xmlns:a16="http://schemas.microsoft.com/office/drawing/2014/main" xmlns="" id="{1F73F079-0E7F-4D85-A3B8-A9243B50A2D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15" name="Line 538">
            <a:extLst>
              <a:ext uri="{FF2B5EF4-FFF2-40B4-BE49-F238E27FC236}">
                <a16:creationId xmlns:a16="http://schemas.microsoft.com/office/drawing/2014/main" xmlns="" id="{0A3CF43A-60FF-4DC7-9DA4-CE05D122822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6" name="Line 539">
            <a:extLst>
              <a:ext uri="{FF2B5EF4-FFF2-40B4-BE49-F238E27FC236}">
                <a16:creationId xmlns:a16="http://schemas.microsoft.com/office/drawing/2014/main" xmlns="" id="{A2D211BE-9FD3-4DF4-BD07-FAB70A2992A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7" name="Line 540">
            <a:extLst>
              <a:ext uri="{FF2B5EF4-FFF2-40B4-BE49-F238E27FC236}">
                <a16:creationId xmlns:a16="http://schemas.microsoft.com/office/drawing/2014/main" xmlns="" id="{D6C64D39-A095-4B57-8C72-D0B43E9C50C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18" name="Group 1117">
          <a:extLst>
            <a:ext uri="{FF2B5EF4-FFF2-40B4-BE49-F238E27FC236}">
              <a16:creationId xmlns:a16="http://schemas.microsoft.com/office/drawing/2014/main" xmlns="" id="{7F4644AF-AD7E-4667-8507-7103FCFDF1F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19" name="Line 542">
            <a:extLst>
              <a:ext uri="{FF2B5EF4-FFF2-40B4-BE49-F238E27FC236}">
                <a16:creationId xmlns:a16="http://schemas.microsoft.com/office/drawing/2014/main" xmlns="" id="{8C949501-7518-4D7E-8991-FCE51DEB0A5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0" name="Line 543">
            <a:extLst>
              <a:ext uri="{FF2B5EF4-FFF2-40B4-BE49-F238E27FC236}">
                <a16:creationId xmlns:a16="http://schemas.microsoft.com/office/drawing/2014/main" xmlns="" id="{99F5B358-81E9-4EAC-AF65-FC5D1497980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1" name="Line 544">
            <a:extLst>
              <a:ext uri="{FF2B5EF4-FFF2-40B4-BE49-F238E27FC236}">
                <a16:creationId xmlns:a16="http://schemas.microsoft.com/office/drawing/2014/main" xmlns="" id="{0BE28208-4875-41A7-8CF3-C4FA9FDA00D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22" name="Group 1121">
          <a:extLst>
            <a:ext uri="{FF2B5EF4-FFF2-40B4-BE49-F238E27FC236}">
              <a16:creationId xmlns:a16="http://schemas.microsoft.com/office/drawing/2014/main" xmlns="" id="{E9C3D9D8-D468-423C-8954-97317BE0123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23" name="Line 546">
            <a:extLst>
              <a:ext uri="{FF2B5EF4-FFF2-40B4-BE49-F238E27FC236}">
                <a16:creationId xmlns:a16="http://schemas.microsoft.com/office/drawing/2014/main" xmlns="" id="{A27A2D70-846E-4A6E-83A7-5F50F209FE1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4" name="Line 547">
            <a:extLst>
              <a:ext uri="{FF2B5EF4-FFF2-40B4-BE49-F238E27FC236}">
                <a16:creationId xmlns:a16="http://schemas.microsoft.com/office/drawing/2014/main" xmlns="" id="{8025530E-9B34-4449-9075-6239E723096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5" name="Line 548">
            <a:extLst>
              <a:ext uri="{FF2B5EF4-FFF2-40B4-BE49-F238E27FC236}">
                <a16:creationId xmlns:a16="http://schemas.microsoft.com/office/drawing/2014/main" xmlns="" id="{2A87F69D-72E4-487D-B812-A7686601599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26" name="Group 1125">
          <a:extLst>
            <a:ext uri="{FF2B5EF4-FFF2-40B4-BE49-F238E27FC236}">
              <a16:creationId xmlns:a16="http://schemas.microsoft.com/office/drawing/2014/main" xmlns="" id="{874C478D-6F6A-4D9C-9755-E825863B32D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27" name="Line 550">
            <a:extLst>
              <a:ext uri="{FF2B5EF4-FFF2-40B4-BE49-F238E27FC236}">
                <a16:creationId xmlns:a16="http://schemas.microsoft.com/office/drawing/2014/main" xmlns="" id="{54F01002-862A-435E-B420-E159DE77BAB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8" name="Line 551">
            <a:extLst>
              <a:ext uri="{FF2B5EF4-FFF2-40B4-BE49-F238E27FC236}">
                <a16:creationId xmlns:a16="http://schemas.microsoft.com/office/drawing/2014/main" xmlns="" id="{18381892-7BD3-417A-AD9F-01F59A87155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9" name="Line 552">
            <a:extLst>
              <a:ext uri="{FF2B5EF4-FFF2-40B4-BE49-F238E27FC236}">
                <a16:creationId xmlns:a16="http://schemas.microsoft.com/office/drawing/2014/main" xmlns="" id="{5256B269-3AD8-4802-B0D8-49A027A0F17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30" name="Group 1129">
          <a:extLst>
            <a:ext uri="{FF2B5EF4-FFF2-40B4-BE49-F238E27FC236}">
              <a16:creationId xmlns:a16="http://schemas.microsoft.com/office/drawing/2014/main" xmlns="" id="{314CB8B1-163E-49E4-AC9A-3899A9833D2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31" name="Line 554">
            <a:extLst>
              <a:ext uri="{FF2B5EF4-FFF2-40B4-BE49-F238E27FC236}">
                <a16:creationId xmlns:a16="http://schemas.microsoft.com/office/drawing/2014/main" xmlns="" id="{FF241182-84F4-4ABF-9576-CECA4C85F3A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2" name="Line 555">
            <a:extLst>
              <a:ext uri="{FF2B5EF4-FFF2-40B4-BE49-F238E27FC236}">
                <a16:creationId xmlns:a16="http://schemas.microsoft.com/office/drawing/2014/main" xmlns="" id="{C7F02524-79B4-47D3-AE82-6D2EE7634DB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3" name="Line 556">
            <a:extLst>
              <a:ext uri="{FF2B5EF4-FFF2-40B4-BE49-F238E27FC236}">
                <a16:creationId xmlns:a16="http://schemas.microsoft.com/office/drawing/2014/main" xmlns="" id="{84235BCF-EE6B-4A80-A888-8DDBA3561C3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34" name="Group 1133">
          <a:extLst>
            <a:ext uri="{FF2B5EF4-FFF2-40B4-BE49-F238E27FC236}">
              <a16:creationId xmlns:a16="http://schemas.microsoft.com/office/drawing/2014/main" xmlns="" id="{63F4AC88-89BA-41D7-AEA6-A8988214952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35" name="Line 558">
            <a:extLst>
              <a:ext uri="{FF2B5EF4-FFF2-40B4-BE49-F238E27FC236}">
                <a16:creationId xmlns:a16="http://schemas.microsoft.com/office/drawing/2014/main" xmlns="" id="{C6192C47-C36C-4BD3-A336-C856729BFDD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6" name="Line 559">
            <a:extLst>
              <a:ext uri="{FF2B5EF4-FFF2-40B4-BE49-F238E27FC236}">
                <a16:creationId xmlns:a16="http://schemas.microsoft.com/office/drawing/2014/main" xmlns="" id="{E21768C4-DC93-48AD-81AE-AC82835C4B1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7" name="Line 560">
            <a:extLst>
              <a:ext uri="{FF2B5EF4-FFF2-40B4-BE49-F238E27FC236}">
                <a16:creationId xmlns:a16="http://schemas.microsoft.com/office/drawing/2014/main" xmlns="" id="{1ECE5125-DB44-45B9-9F4C-07199FE6A23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38" name="Group 1137">
          <a:extLst>
            <a:ext uri="{FF2B5EF4-FFF2-40B4-BE49-F238E27FC236}">
              <a16:creationId xmlns:a16="http://schemas.microsoft.com/office/drawing/2014/main" xmlns="" id="{3B4E4656-857F-4E63-8425-E6D17DC4CE9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39" name="Line 562">
            <a:extLst>
              <a:ext uri="{FF2B5EF4-FFF2-40B4-BE49-F238E27FC236}">
                <a16:creationId xmlns:a16="http://schemas.microsoft.com/office/drawing/2014/main" xmlns="" id="{50AA6E0F-399E-4411-B422-0D40014531E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0" name="Line 563">
            <a:extLst>
              <a:ext uri="{FF2B5EF4-FFF2-40B4-BE49-F238E27FC236}">
                <a16:creationId xmlns:a16="http://schemas.microsoft.com/office/drawing/2014/main" xmlns="" id="{279B2F92-4273-4A1E-BC42-C80661B64FB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1" name="Line 564">
            <a:extLst>
              <a:ext uri="{FF2B5EF4-FFF2-40B4-BE49-F238E27FC236}">
                <a16:creationId xmlns:a16="http://schemas.microsoft.com/office/drawing/2014/main" xmlns="" id="{213F8054-DFA3-4A72-8250-D6EA6C94EE1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42" name="Group 1141">
          <a:extLst>
            <a:ext uri="{FF2B5EF4-FFF2-40B4-BE49-F238E27FC236}">
              <a16:creationId xmlns:a16="http://schemas.microsoft.com/office/drawing/2014/main" xmlns="" id="{651080D8-BE51-4DA3-9B74-A84735FD82F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43" name="Line 566">
            <a:extLst>
              <a:ext uri="{FF2B5EF4-FFF2-40B4-BE49-F238E27FC236}">
                <a16:creationId xmlns:a16="http://schemas.microsoft.com/office/drawing/2014/main" xmlns="" id="{56245052-941B-4963-9A43-D7EAF2AA0AD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4" name="Line 567">
            <a:extLst>
              <a:ext uri="{FF2B5EF4-FFF2-40B4-BE49-F238E27FC236}">
                <a16:creationId xmlns:a16="http://schemas.microsoft.com/office/drawing/2014/main" xmlns="" id="{00F3DC08-3D38-4C7E-B5C9-1D23861C566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5" name="Line 568">
            <a:extLst>
              <a:ext uri="{FF2B5EF4-FFF2-40B4-BE49-F238E27FC236}">
                <a16:creationId xmlns:a16="http://schemas.microsoft.com/office/drawing/2014/main" xmlns="" id="{A0B18CEF-ADEB-427A-B7AB-B32D7420369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46" name="Group 1145">
          <a:extLst>
            <a:ext uri="{FF2B5EF4-FFF2-40B4-BE49-F238E27FC236}">
              <a16:creationId xmlns:a16="http://schemas.microsoft.com/office/drawing/2014/main" xmlns="" id="{62016CE4-351F-4880-89E4-215686CBC8C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47" name="Line 570">
            <a:extLst>
              <a:ext uri="{FF2B5EF4-FFF2-40B4-BE49-F238E27FC236}">
                <a16:creationId xmlns:a16="http://schemas.microsoft.com/office/drawing/2014/main" xmlns="" id="{521B68C8-0F93-4D05-AABC-9E6D4A41ABE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8" name="Line 571">
            <a:extLst>
              <a:ext uri="{FF2B5EF4-FFF2-40B4-BE49-F238E27FC236}">
                <a16:creationId xmlns:a16="http://schemas.microsoft.com/office/drawing/2014/main" xmlns="" id="{505000B2-3466-4327-A042-3681916E5DC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9" name="Line 572">
            <a:extLst>
              <a:ext uri="{FF2B5EF4-FFF2-40B4-BE49-F238E27FC236}">
                <a16:creationId xmlns:a16="http://schemas.microsoft.com/office/drawing/2014/main" xmlns="" id="{931FE2E7-3B0F-4BE7-BFC6-DAC29B70BAA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50" name="Group 1149">
          <a:extLst>
            <a:ext uri="{FF2B5EF4-FFF2-40B4-BE49-F238E27FC236}">
              <a16:creationId xmlns:a16="http://schemas.microsoft.com/office/drawing/2014/main" xmlns="" id="{70E49A8A-5555-4E69-9C8D-62E91E5FB59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51" name="Line 574">
            <a:extLst>
              <a:ext uri="{FF2B5EF4-FFF2-40B4-BE49-F238E27FC236}">
                <a16:creationId xmlns:a16="http://schemas.microsoft.com/office/drawing/2014/main" xmlns="" id="{BDA213F5-51A4-40F4-954B-71E73442FF0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2" name="Line 575">
            <a:extLst>
              <a:ext uri="{FF2B5EF4-FFF2-40B4-BE49-F238E27FC236}">
                <a16:creationId xmlns:a16="http://schemas.microsoft.com/office/drawing/2014/main" xmlns="" id="{0DB97368-BCCE-4D6C-97E9-8E3F66B5101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3" name="Line 576">
            <a:extLst>
              <a:ext uri="{FF2B5EF4-FFF2-40B4-BE49-F238E27FC236}">
                <a16:creationId xmlns:a16="http://schemas.microsoft.com/office/drawing/2014/main" xmlns="" id="{EEC0339E-8429-4E41-8685-1BE67344BF9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54" name="Group 385">
          <a:extLst>
            <a:ext uri="{FF2B5EF4-FFF2-40B4-BE49-F238E27FC236}">
              <a16:creationId xmlns:a16="http://schemas.microsoft.com/office/drawing/2014/main" xmlns="" id="{D02310D1-E304-474B-A701-0448A6614C2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55" name="Line 386">
            <a:extLst>
              <a:ext uri="{FF2B5EF4-FFF2-40B4-BE49-F238E27FC236}">
                <a16:creationId xmlns:a16="http://schemas.microsoft.com/office/drawing/2014/main" xmlns="" id="{174C38AF-F6D6-45AE-BD58-5D20F011039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6" name="Line 387">
            <a:extLst>
              <a:ext uri="{FF2B5EF4-FFF2-40B4-BE49-F238E27FC236}">
                <a16:creationId xmlns:a16="http://schemas.microsoft.com/office/drawing/2014/main" xmlns="" id="{4E70FD6A-98A2-4AF7-8559-C1FD0521A6B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7" name="Line 388">
            <a:extLst>
              <a:ext uri="{FF2B5EF4-FFF2-40B4-BE49-F238E27FC236}">
                <a16:creationId xmlns:a16="http://schemas.microsoft.com/office/drawing/2014/main" xmlns="" id="{017CD40E-3CB6-4F8C-82E4-0B954D246F1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58" name="Group 389">
          <a:extLst>
            <a:ext uri="{FF2B5EF4-FFF2-40B4-BE49-F238E27FC236}">
              <a16:creationId xmlns:a16="http://schemas.microsoft.com/office/drawing/2014/main" xmlns="" id="{1077C97B-F5D8-40C4-A657-5CF0F1FA4B3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59" name="Line 390">
            <a:extLst>
              <a:ext uri="{FF2B5EF4-FFF2-40B4-BE49-F238E27FC236}">
                <a16:creationId xmlns:a16="http://schemas.microsoft.com/office/drawing/2014/main" xmlns="" id="{EBF39B99-C03F-41B4-BE15-F1E08D63628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0" name="Line 391">
            <a:extLst>
              <a:ext uri="{FF2B5EF4-FFF2-40B4-BE49-F238E27FC236}">
                <a16:creationId xmlns:a16="http://schemas.microsoft.com/office/drawing/2014/main" xmlns="" id="{8C22AB3A-E057-48F9-AD70-55010052DDD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1" name="Line 392">
            <a:extLst>
              <a:ext uri="{FF2B5EF4-FFF2-40B4-BE49-F238E27FC236}">
                <a16:creationId xmlns:a16="http://schemas.microsoft.com/office/drawing/2014/main" xmlns="" id="{83D7104F-075D-4FDE-9947-274E7D29DBA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62" name="Group 393">
          <a:extLst>
            <a:ext uri="{FF2B5EF4-FFF2-40B4-BE49-F238E27FC236}">
              <a16:creationId xmlns:a16="http://schemas.microsoft.com/office/drawing/2014/main" xmlns="" id="{83690DEE-0740-4980-8404-11933EE74F2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63" name="Line 394">
            <a:extLst>
              <a:ext uri="{FF2B5EF4-FFF2-40B4-BE49-F238E27FC236}">
                <a16:creationId xmlns:a16="http://schemas.microsoft.com/office/drawing/2014/main" xmlns="" id="{D4396FD6-8261-4678-97C8-62B04C460A9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4" name="Line 395">
            <a:extLst>
              <a:ext uri="{FF2B5EF4-FFF2-40B4-BE49-F238E27FC236}">
                <a16:creationId xmlns:a16="http://schemas.microsoft.com/office/drawing/2014/main" xmlns="" id="{84311848-D90B-474B-ABC5-99684F19C51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5" name="Line 396">
            <a:extLst>
              <a:ext uri="{FF2B5EF4-FFF2-40B4-BE49-F238E27FC236}">
                <a16:creationId xmlns:a16="http://schemas.microsoft.com/office/drawing/2014/main" xmlns="" id="{265C6621-EC65-4155-8E64-AA13C3A5D46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66" name="Group 397">
          <a:extLst>
            <a:ext uri="{FF2B5EF4-FFF2-40B4-BE49-F238E27FC236}">
              <a16:creationId xmlns:a16="http://schemas.microsoft.com/office/drawing/2014/main" xmlns="" id="{1A90CD92-C2B5-4935-A4FE-7E2B045B472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67" name="Line 398">
            <a:extLst>
              <a:ext uri="{FF2B5EF4-FFF2-40B4-BE49-F238E27FC236}">
                <a16:creationId xmlns:a16="http://schemas.microsoft.com/office/drawing/2014/main" xmlns="" id="{37A2E139-C28B-4E05-84FF-DE44538EE2F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8" name="Line 399">
            <a:extLst>
              <a:ext uri="{FF2B5EF4-FFF2-40B4-BE49-F238E27FC236}">
                <a16:creationId xmlns:a16="http://schemas.microsoft.com/office/drawing/2014/main" xmlns="" id="{B04E2AF8-611A-4165-AD40-1193F95A83E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9" name="Line 400">
            <a:extLst>
              <a:ext uri="{FF2B5EF4-FFF2-40B4-BE49-F238E27FC236}">
                <a16:creationId xmlns:a16="http://schemas.microsoft.com/office/drawing/2014/main" xmlns="" id="{79986DF1-D2F4-4462-B969-3AB0D021931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70" name="Group 401">
          <a:extLst>
            <a:ext uri="{FF2B5EF4-FFF2-40B4-BE49-F238E27FC236}">
              <a16:creationId xmlns:a16="http://schemas.microsoft.com/office/drawing/2014/main" xmlns="" id="{35CB482A-C44E-4481-9296-4D355DECE7A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71" name="Line 402">
            <a:extLst>
              <a:ext uri="{FF2B5EF4-FFF2-40B4-BE49-F238E27FC236}">
                <a16:creationId xmlns:a16="http://schemas.microsoft.com/office/drawing/2014/main" xmlns="" id="{D71C54A0-378E-499E-91CC-C3F2E01C7B8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2" name="Line 403">
            <a:extLst>
              <a:ext uri="{FF2B5EF4-FFF2-40B4-BE49-F238E27FC236}">
                <a16:creationId xmlns:a16="http://schemas.microsoft.com/office/drawing/2014/main" xmlns="" id="{7393E30D-7B02-4F94-9F7A-49E52BECF11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3" name="Line 404">
            <a:extLst>
              <a:ext uri="{FF2B5EF4-FFF2-40B4-BE49-F238E27FC236}">
                <a16:creationId xmlns:a16="http://schemas.microsoft.com/office/drawing/2014/main" xmlns="" id="{DF925EA1-D92B-4E07-875C-19066A1D920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74" name="Group 405">
          <a:extLst>
            <a:ext uri="{FF2B5EF4-FFF2-40B4-BE49-F238E27FC236}">
              <a16:creationId xmlns:a16="http://schemas.microsoft.com/office/drawing/2014/main" xmlns="" id="{947C6080-CE23-4DA6-8B7D-8AD83E68689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75" name="Line 406">
            <a:extLst>
              <a:ext uri="{FF2B5EF4-FFF2-40B4-BE49-F238E27FC236}">
                <a16:creationId xmlns:a16="http://schemas.microsoft.com/office/drawing/2014/main" xmlns="" id="{29D8DD97-D5A3-4A17-B149-D68699D0048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6" name="Line 407">
            <a:extLst>
              <a:ext uri="{FF2B5EF4-FFF2-40B4-BE49-F238E27FC236}">
                <a16:creationId xmlns:a16="http://schemas.microsoft.com/office/drawing/2014/main" xmlns="" id="{39203A93-45DB-4724-A98C-907F3A4EB44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7" name="Line 408">
            <a:extLst>
              <a:ext uri="{FF2B5EF4-FFF2-40B4-BE49-F238E27FC236}">
                <a16:creationId xmlns:a16="http://schemas.microsoft.com/office/drawing/2014/main" xmlns="" id="{F69A0512-CF13-4006-9B9C-8776A4D571D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78" name="Group 409">
          <a:extLst>
            <a:ext uri="{FF2B5EF4-FFF2-40B4-BE49-F238E27FC236}">
              <a16:creationId xmlns:a16="http://schemas.microsoft.com/office/drawing/2014/main" xmlns="" id="{256484FE-6FA5-4956-9837-8D45FB64182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79" name="Line 410">
            <a:extLst>
              <a:ext uri="{FF2B5EF4-FFF2-40B4-BE49-F238E27FC236}">
                <a16:creationId xmlns:a16="http://schemas.microsoft.com/office/drawing/2014/main" xmlns="" id="{D6A34A07-41F5-45B3-A427-1ACFB5BC4CA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0" name="Line 411">
            <a:extLst>
              <a:ext uri="{FF2B5EF4-FFF2-40B4-BE49-F238E27FC236}">
                <a16:creationId xmlns:a16="http://schemas.microsoft.com/office/drawing/2014/main" xmlns="" id="{71C83A5E-E592-4DBF-9EEE-C5207DDAECE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1" name="Line 412">
            <a:extLst>
              <a:ext uri="{FF2B5EF4-FFF2-40B4-BE49-F238E27FC236}">
                <a16:creationId xmlns:a16="http://schemas.microsoft.com/office/drawing/2014/main" xmlns="" id="{D3F53A87-2143-44A7-9DF8-AFB7F9AE50A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82" name="Group 413">
          <a:extLst>
            <a:ext uri="{FF2B5EF4-FFF2-40B4-BE49-F238E27FC236}">
              <a16:creationId xmlns:a16="http://schemas.microsoft.com/office/drawing/2014/main" xmlns="" id="{82E69123-430D-4654-A0B1-1101534E66C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83" name="Line 414">
            <a:extLst>
              <a:ext uri="{FF2B5EF4-FFF2-40B4-BE49-F238E27FC236}">
                <a16:creationId xmlns:a16="http://schemas.microsoft.com/office/drawing/2014/main" xmlns="" id="{60934CFF-7E26-4947-97DD-C9781F8466F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4" name="Line 415">
            <a:extLst>
              <a:ext uri="{FF2B5EF4-FFF2-40B4-BE49-F238E27FC236}">
                <a16:creationId xmlns:a16="http://schemas.microsoft.com/office/drawing/2014/main" xmlns="" id="{4DA8931E-DDF8-40BA-8771-D0B3F8AC1AB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5" name="Line 416">
            <a:extLst>
              <a:ext uri="{FF2B5EF4-FFF2-40B4-BE49-F238E27FC236}">
                <a16:creationId xmlns:a16="http://schemas.microsoft.com/office/drawing/2014/main" xmlns="" id="{E48A9432-A8DD-4BC1-BEB3-D79BB786F16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86" name="Group 417">
          <a:extLst>
            <a:ext uri="{FF2B5EF4-FFF2-40B4-BE49-F238E27FC236}">
              <a16:creationId xmlns:a16="http://schemas.microsoft.com/office/drawing/2014/main" xmlns="" id="{D4A84D20-DE1F-42E2-BEB9-15C1175928D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87" name="Line 418">
            <a:extLst>
              <a:ext uri="{FF2B5EF4-FFF2-40B4-BE49-F238E27FC236}">
                <a16:creationId xmlns:a16="http://schemas.microsoft.com/office/drawing/2014/main" xmlns="" id="{4DBDB673-C3B6-4356-91D3-5D9C6C6C5D5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8" name="Line 419">
            <a:extLst>
              <a:ext uri="{FF2B5EF4-FFF2-40B4-BE49-F238E27FC236}">
                <a16:creationId xmlns:a16="http://schemas.microsoft.com/office/drawing/2014/main" xmlns="" id="{C86ABD66-1154-4135-BDC0-BDDEAEB68CF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9" name="Line 420">
            <a:extLst>
              <a:ext uri="{FF2B5EF4-FFF2-40B4-BE49-F238E27FC236}">
                <a16:creationId xmlns:a16="http://schemas.microsoft.com/office/drawing/2014/main" xmlns="" id="{AABA0E45-633F-4787-914E-485F74ED3F8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90" name="Group 421">
          <a:extLst>
            <a:ext uri="{FF2B5EF4-FFF2-40B4-BE49-F238E27FC236}">
              <a16:creationId xmlns:a16="http://schemas.microsoft.com/office/drawing/2014/main" xmlns="" id="{942798B3-E95D-4764-BAB2-AC4C64F8D71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91" name="Line 422">
            <a:extLst>
              <a:ext uri="{FF2B5EF4-FFF2-40B4-BE49-F238E27FC236}">
                <a16:creationId xmlns:a16="http://schemas.microsoft.com/office/drawing/2014/main" xmlns="" id="{A66D2924-469F-4661-A937-6832ABD8FE3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2" name="Line 423">
            <a:extLst>
              <a:ext uri="{FF2B5EF4-FFF2-40B4-BE49-F238E27FC236}">
                <a16:creationId xmlns:a16="http://schemas.microsoft.com/office/drawing/2014/main" xmlns="" id="{B6B60C46-A62D-4ED8-BBFD-996D953A408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3" name="Line 424">
            <a:extLst>
              <a:ext uri="{FF2B5EF4-FFF2-40B4-BE49-F238E27FC236}">
                <a16:creationId xmlns:a16="http://schemas.microsoft.com/office/drawing/2014/main" xmlns="" id="{63B09520-0709-4938-93E3-70DB0FB643D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94" name="Group 425">
          <a:extLst>
            <a:ext uri="{FF2B5EF4-FFF2-40B4-BE49-F238E27FC236}">
              <a16:creationId xmlns:a16="http://schemas.microsoft.com/office/drawing/2014/main" xmlns="" id="{1F87E32F-6738-4AC4-8CAF-BBCD602B864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95" name="Line 426">
            <a:extLst>
              <a:ext uri="{FF2B5EF4-FFF2-40B4-BE49-F238E27FC236}">
                <a16:creationId xmlns:a16="http://schemas.microsoft.com/office/drawing/2014/main" xmlns="" id="{90FEC9F6-4AF8-4A17-8049-915A51546A1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6" name="Line 427">
            <a:extLst>
              <a:ext uri="{FF2B5EF4-FFF2-40B4-BE49-F238E27FC236}">
                <a16:creationId xmlns:a16="http://schemas.microsoft.com/office/drawing/2014/main" xmlns="" id="{24E3902A-89EA-46EB-84A8-E3BEC6D624C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7" name="Line 428">
            <a:extLst>
              <a:ext uri="{FF2B5EF4-FFF2-40B4-BE49-F238E27FC236}">
                <a16:creationId xmlns:a16="http://schemas.microsoft.com/office/drawing/2014/main" xmlns="" id="{25588A1E-113F-4AD4-9162-D56F6FF75B3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198" name="Group 429">
          <a:extLst>
            <a:ext uri="{FF2B5EF4-FFF2-40B4-BE49-F238E27FC236}">
              <a16:creationId xmlns:a16="http://schemas.microsoft.com/office/drawing/2014/main" xmlns="" id="{DC8F6EDF-59C7-459D-9184-E13B5F5CBB8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199" name="Line 430">
            <a:extLst>
              <a:ext uri="{FF2B5EF4-FFF2-40B4-BE49-F238E27FC236}">
                <a16:creationId xmlns:a16="http://schemas.microsoft.com/office/drawing/2014/main" xmlns="" id="{5FC834B2-4B83-4C33-B7DA-22E5CF2A977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0" name="Line 431">
            <a:extLst>
              <a:ext uri="{FF2B5EF4-FFF2-40B4-BE49-F238E27FC236}">
                <a16:creationId xmlns:a16="http://schemas.microsoft.com/office/drawing/2014/main" xmlns="" id="{1C42C5A8-4C9A-4581-935E-A048137BD3C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1" name="Line 432">
            <a:extLst>
              <a:ext uri="{FF2B5EF4-FFF2-40B4-BE49-F238E27FC236}">
                <a16:creationId xmlns:a16="http://schemas.microsoft.com/office/drawing/2014/main" xmlns="" id="{7F6D66CB-BAC6-42B5-B484-8A63D33C018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02" name="Group 433">
          <a:extLst>
            <a:ext uri="{FF2B5EF4-FFF2-40B4-BE49-F238E27FC236}">
              <a16:creationId xmlns:a16="http://schemas.microsoft.com/office/drawing/2014/main" xmlns="" id="{D860EF7B-AF68-4447-9A64-908AA0F6E6E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03" name="Line 434">
            <a:extLst>
              <a:ext uri="{FF2B5EF4-FFF2-40B4-BE49-F238E27FC236}">
                <a16:creationId xmlns:a16="http://schemas.microsoft.com/office/drawing/2014/main" xmlns="" id="{DB69ED9B-963F-4655-9342-30E953DED2F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4" name="Line 435">
            <a:extLst>
              <a:ext uri="{FF2B5EF4-FFF2-40B4-BE49-F238E27FC236}">
                <a16:creationId xmlns:a16="http://schemas.microsoft.com/office/drawing/2014/main" xmlns="" id="{1AB08A12-3C62-47C4-A2C5-B37A2DC76F6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5" name="Line 436">
            <a:extLst>
              <a:ext uri="{FF2B5EF4-FFF2-40B4-BE49-F238E27FC236}">
                <a16:creationId xmlns:a16="http://schemas.microsoft.com/office/drawing/2014/main" xmlns="" id="{9B522500-526F-4747-96F8-8BDF12ECEF2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06" name="Group 437">
          <a:extLst>
            <a:ext uri="{FF2B5EF4-FFF2-40B4-BE49-F238E27FC236}">
              <a16:creationId xmlns:a16="http://schemas.microsoft.com/office/drawing/2014/main" xmlns="" id="{E7EBC23D-219D-425A-8636-F5E0C0A3A47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07" name="Line 438">
            <a:extLst>
              <a:ext uri="{FF2B5EF4-FFF2-40B4-BE49-F238E27FC236}">
                <a16:creationId xmlns:a16="http://schemas.microsoft.com/office/drawing/2014/main" xmlns="" id="{CBD10991-301B-49DC-9F91-31D01B593DE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8" name="Line 439">
            <a:extLst>
              <a:ext uri="{FF2B5EF4-FFF2-40B4-BE49-F238E27FC236}">
                <a16:creationId xmlns:a16="http://schemas.microsoft.com/office/drawing/2014/main" xmlns="" id="{12CCAB31-8D02-4B5C-9BCE-3A236922E8C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9" name="Line 440">
            <a:extLst>
              <a:ext uri="{FF2B5EF4-FFF2-40B4-BE49-F238E27FC236}">
                <a16:creationId xmlns:a16="http://schemas.microsoft.com/office/drawing/2014/main" xmlns="" id="{F2EB212C-7887-43F2-8F96-96BD9995E60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10" name="Group 441">
          <a:extLst>
            <a:ext uri="{FF2B5EF4-FFF2-40B4-BE49-F238E27FC236}">
              <a16:creationId xmlns:a16="http://schemas.microsoft.com/office/drawing/2014/main" xmlns="" id="{828564A5-4350-4A8E-995F-824E2329A39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11" name="Line 442">
            <a:extLst>
              <a:ext uri="{FF2B5EF4-FFF2-40B4-BE49-F238E27FC236}">
                <a16:creationId xmlns:a16="http://schemas.microsoft.com/office/drawing/2014/main" xmlns="" id="{00E064FA-99A4-42C8-A9E9-2236AB2E7F1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2" name="Line 443">
            <a:extLst>
              <a:ext uri="{FF2B5EF4-FFF2-40B4-BE49-F238E27FC236}">
                <a16:creationId xmlns:a16="http://schemas.microsoft.com/office/drawing/2014/main" xmlns="" id="{E61CE657-0C2C-4C10-BFF0-1832DB0DC6A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3" name="Line 444">
            <a:extLst>
              <a:ext uri="{FF2B5EF4-FFF2-40B4-BE49-F238E27FC236}">
                <a16:creationId xmlns:a16="http://schemas.microsoft.com/office/drawing/2014/main" xmlns="" id="{3E7F1D77-B651-41AB-ACBC-317D3F1E8D2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14" name="Group 445">
          <a:extLst>
            <a:ext uri="{FF2B5EF4-FFF2-40B4-BE49-F238E27FC236}">
              <a16:creationId xmlns:a16="http://schemas.microsoft.com/office/drawing/2014/main" xmlns="" id="{EE55215B-CA8B-47A3-A853-45D8177CD49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15" name="Line 446">
            <a:extLst>
              <a:ext uri="{FF2B5EF4-FFF2-40B4-BE49-F238E27FC236}">
                <a16:creationId xmlns:a16="http://schemas.microsoft.com/office/drawing/2014/main" xmlns="" id="{0C4F7F18-F9A9-4D08-8EF3-A78556B8002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6" name="Line 447">
            <a:extLst>
              <a:ext uri="{FF2B5EF4-FFF2-40B4-BE49-F238E27FC236}">
                <a16:creationId xmlns:a16="http://schemas.microsoft.com/office/drawing/2014/main" xmlns="" id="{1229FDFC-9384-4A46-8F90-86D43D86229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7" name="Line 448">
            <a:extLst>
              <a:ext uri="{FF2B5EF4-FFF2-40B4-BE49-F238E27FC236}">
                <a16:creationId xmlns:a16="http://schemas.microsoft.com/office/drawing/2014/main" xmlns="" id="{27AA3AE9-37D2-4F94-BA95-DBF422F7764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18" name="Group 449">
          <a:extLst>
            <a:ext uri="{FF2B5EF4-FFF2-40B4-BE49-F238E27FC236}">
              <a16:creationId xmlns:a16="http://schemas.microsoft.com/office/drawing/2014/main" xmlns="" id="{80C8BD09-F57F-41BE-A097-E3A21693DC1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19" name="Line 450">
            <a:extLst>
              <a:ext uri="{FF2B5EF4-FFF2-40B4-BE49-F238E27FC236}">
                <a16:creationId xmlns:a16="http://schemas.microsoft.com/office/drawing/2014/main" xmlns="" id="{9F80C4BE-C465-4D13-A939-10DB48087DF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0" name="Line 451">
            <a:extLst>
              <a:ext uri="{FF2B5EF4-FFF2-40B4-BE49-F238E27FC236}">
                <a16:creationId xmlns:a16="http://schemas.microsoft.com/office/drawing/2014/main" xmlns="" id="{E80B8FE0-4117-49C0-8593-1239DA500C4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1" name="Line 452">
            <a:extLst>
              <a:ext uri="{FF2B5EF4-FFF2-40B4-BE49-F238E27FC236}">
                <a16:creationId xmlns:a16="http://schemas.microsoft.com/office/drawing/2014/main" xmlns="" id="{CFBF0BD8-A45D-4EAE-ADD4-9823C5B74F7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22" name="Group 453">
          <a:extLst>
            <a:ext uri="{FF2B5EF4-FFF2-40B4-BE49-F238E27FC236}">
              <a16:creationId xmlns:a16="http://schemas.microsoft.com/office/drawing/2014/main" xmlns="" id="{050873B5-0B01-4023-B6BB-63F37CD1CE1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23" name="Line 454">
            <a:extLst>
              <a:ext uri="{FF2B5EF4-FFF2-40B4-BE49-F238E27FC236}">
                <a16:creationId xmlns:a16="http://schemas.microsoft.com/office/drawing/2014/main" xmlns="" id="{CC1C67B2-A69F-4072-86E5-B0614DC4162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4" name="Line 455">
            <a:extLst>
              <a:ext uri="{FF2B5EF4-FFF2-40B4-BE49-F238E27FC236}">
                <a16:creationId xmlns:a16="http://schemas.microsoft.com/office/drawing/2014/main" xmlns="" id="{6E49E79A-4404-4931-99A1-EA52E80B72F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5" name="Line 456">
            <a:extLst>
              <a:ext uri="{FF2B5EF4-FFF2-40B4-BE49-F238E27FC236}">
                <a16:creationId xmlns:a16="http://schemas.microsoft.com/office/drawing/2014/main" xmlns="" id="{7191976B-EC3C-469C-9A79-F10835813F2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26" name="Group 457">
          <a:extLst>
            <a:ext uri="{FF2B5EF4-FFF2-40B4-BE49-F238E27FC236}">
              <a16:creationId xmlns:a16="http://schemas.microsoft.com/office/drawing/2014/main" xmlns="" id="{CD715C17-20F1-444F-8946-DB1D8792275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27" name="Line 458">
            <a:extLst>
              <a:ext uri="{FF2B5EF4-FFF2-40B4-BE49-F238E27FC236}">
                <a16:creationId xmlns:a16="http://schemas.microsoft.com/office/drawing/2014/main" xmlns="" id="{6653C910-4CB5-4B80-AE80-023AE88698F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8" name="Line 459">
            <a:extLst>
              <a:ext uri="{FF2B5EF4-FFF2-40B4-BE49-F238E27FC236}">
                <a16:creationId xmlns:a16="http://schemas.microsoft.com/office/drawing/2014/main" xmlns="" id="{CB460D02-FE6B-4DA3-90E7-11E2387E05D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9" name="Line 460">
            <a:extLst>
              <a:ext uri="{FF2B5EF4-FFF2-40B4-BE49-F238E27FC236}">
                <a16:creationId xmlns:a16="http://schemas.microsoft.com/office/drawing/2014/main" xmlns="" id="{17056EAF-BC12-4D03-A665-1CC17A2B2BF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30" name="Group 461">
          <a:extLst>
            <a:ext uri="{FF2B5EF4-FFF2-40B4-BE49-F238E27FC236}">
              <a16:creationId xmlns:a16="http://schemas.microsoft.com/office/drawing/2014/main" xmlns="" id="{7A165BFF-45F2-4EA4-BD88-2BE24BECBDE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31" name="Line 462">
            <a:extLst>
              <a:ext uri="{FF2B5EF4-FFF2-40B4-BE49-F238E27FC236}">
                <a16:creationId xmlns:a16="http://schemas.microsoft.com/office/drawing/2014/main" xmlns="" id="{6F4F25F9-0B99-4D99-81DF-4F7508AD24E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2" name="Line 463">
            <a:extLst>
              <a:ext uri="{FF2B5EF4-FFF2-40B4-BE49-F238E27FC236}">
                <a16:creationId xmlns:a16="http://schemas.microsoft.com/office/drawing/2014/main" xmlns="" id="{D0ACAB2B-76E1-4453-8FDF-CDB39D3269D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3" name="Line 464">
            <a:extLst>
              <a:ext uri="{FF2B5EF4-FFF2-40B4-BE49-F238E27FC236}">
                <a16:creationId xmlns:a16="http://schemas.microsoft.com/office/drawing/2014/main" xmlns="" id="{FBD09ED9-9B76-43F6-A4C0-B008E52C5AB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34" name="Group 465">
          <a:extLst>
            <a:ext uri="{FF2B5EF4-FFF2-40B4-BE49-F238E27FC236}">
              <a16:creationId xmlns:a16="http://schemas.microsoft.com/office/drawing/2014/main" xmlns="" id="{6A3A2A67-0364-460C-B1F7-585C372DD33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35" name="Line 466">
            <a:extLst>
              <a:ext uri="{FF2B5EF4-FFF2-40B4-BE49-F238E27FC236}">
                <a16:creationId xmlns:a16="http://schemas.microsoft.com/office/drawing/2014/main" xmlns="" id="{34210835-5CEA-4E0D-AF8D-2FD6DF55FAB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6" name="Line 467">
            <a:extLst>
              <a:ext uri="{FF2B5EF4-FFF2-40B4-BE49-F238E27FC236}">
                <a16:creationId xmlns:a16="http://schemas.microsoft.com/office/drawing/2014/main" xmlns="" id="{749364EF-6D02-4E0A-94FE-66650FCFFA1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7" name="Line 468">
            <a:extLst>
              <a:ext uri="{FF2B5EF4-FFF2-40B4-BE49-F238E27FC236}">
                <a16:creationId xmlns:a16="http://schemas.microsoft.com/office/drawing/2014/main" xmlns="" id="{26BCF821-7359-4EE2-A6F5-70CD2A680FC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38" name="Group 469">
          <a:extLst>
            <a:ext uri="{FF2B5EF4-FFF2-40B4-BE49-F238E27FC236}">
              <a16:creationId xmlns:a16="http://schemas.microsoft.com/office/drawing/2014/main" xmlns="" id="{D51F7991-E06F-4ACD-BFE9-83906E1FC91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39" name="Line 470">
            <a:extLst>
              <a:ext uri="{FF2B5EF4-FFF2-40B4-BE49-F238E27FC236}">
                <a16:creationId xmlns:a16="http://schemas.microsoft.com/office/drawing/2014/main" xmlns="" id="{8628994A-53A2-4066-BD0C-B983B003640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0" name="Line 471">
            <a:extLst>
              <a:ext uri="{FF2B5EF4-FFF2-40B4-BE49-F238E27FC236}">
                <a16:creationId xmlns:a16="http://schemas.microsoft.com/office/drawing/2014/main" xmlns="" id="{49798359-C038-4D27-9FD0-3A9CA631699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1" name="Line 472">
            <a:extLst>
              <a:ext uri="{FF2B5EF4-FFF2-40B4-BE49-F238E27FC236}">
                <a16:creationId xmlns:a16="http://schemas.microsoft.com/office/drawing/2014/main" xmlns="" id="{6D05BD92-D9BF-48B8-9444-0B93B7CC869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42" name="Group 473">
          <a:extLst>
            <a:ext uri="{FF2B5EF4-FFF2-40B4-BE49-F238E27FC236}">
              <a16:creationId xmlns:a16="http://schemas.microsoft.com/office/drawing/2014/main" xmlns="" id="{6CB998F7-E9A9-458B-BE39-7995DFEA123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43" name="Line 474">
            <a:extLst>
              <a:ext uri="{FF2B5EF4-FFF2-40B4-BE49-F238E27FC236}">
                <a16:creationId xmlns:a16="http://schemas.microsoft.com/office/drawing/2014/main" xmlns="" id="{0DD8C3A6-AA09-4627-AFAD-BA941764590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4" name="Line 475">
            <a:extLst>
              <a:ext uri="{FF2B5EF4-FFF2-40B4-BE49-F238E27FC236}">
                <a16:creationId xmlns:a16="http://schemas.microsoft.com/office/drawing/2014/main" xmlns="" id="{19EE963E-B847-4A86-9C5B-910843E3694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5" name="Line 476">
            <a:extLst>
              <a:ext uri="{FF2B5EF4-FFF2-40B4-BE49-F238E27FC236}">
                <a16:creationId xmlns:a16="http://schemas.microsoft.com/office/drawing/2014/main" xmlns="" id="{44535F7D-2481-4073-9F52-FE14FEA72E6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46" name="Group 477">
          <a:extLst>
            <a:ext uri="{FF2B5EF4-FFF2-40B4-BE49-F238E27FC236}">
              <a16:creationId xmlns:a16="http://schemas.microsoft.com/office/drawing/2014/main" xmlns="" id="{9AC32A74-755A-4E05-9B16-04E67AD06AE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47" name="Line 478">
            <a:extLst>
              <a:ext uri="{FF2B5EF4-FFF2-40B4-BE49-F238E27FC236}">
                <a16:creationId xmlns:a16="http://schemas.microsoft.com/office/drawing/2014/main" xmlns="" id="{40EBA3A1-9FFE-4618-9EE5-48ABC4CC669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8" name="Line 479">
            <a:extLst>
              <a:ext uri="{FF2B5EF4-FFF2-40B4-BE49-F238E27FC236}">
                <a16:creationId xmlns:a16="http://schemas.microsoft.com/office/drawing/2014/main" xmlns="" id="{401DEDBC-DDB3-4E91-8B90-091CEE42491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9" name="Line 480">
            <a:extLst>
              <a:ext uri="{FF2B5EF4-FFF2-40B4-BE49-F238E27FC236}">
                <a16:creationId xmlns:a16="http://schemas.microsoft.com/office/drawing/2014/main" xmlns="" id="{A6F87C70-CC19-40EC-ADB5-17AE2D028A7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50" name="Group 481">
          <a:extLst>
            <a:ext uri="{FF2B5EF4-FFF2-40B4-BE49-F238E27FC236}">
              <a16:creationId xmlns:a16="http://schemas.microsoft.com/office/drawing/2014/main" xmlns="" id="{FFA49029-981A-4767-82FE-AE4EAD9F14F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51" name="Line 482">
            <a:extLst>
              <a:ext uri="{FF2B5EF4-FFF2-40B4-BE49-F238E27FC236}">
                <a16:creationId xmlns:a16="http://schemas.microsoft.com/office/drawing/2014/main" xmlns="" id="{17EBBD87-D768-47E4-9687-DE1BC43DD58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2" name="Line 483">
            <a:extLst>
              <a:ext uri="{FF2B5EF4-FFF2-40B4-BE49-F238E27FC236}">
                <a16:creationId xmlns:a16="http://schemas.microsoft.com/office/drawing/2014/main" xmlns="" id="{36577374-E2B4-4BF7-993C-31A4209FAD7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3" name="Line 484">
            <a:extLst>
              <a:ext uri="{FF2B5EF4-FFF2-40B4-BE49-F238E27FC236}">
                <a16:creationId xmlns:a16="http://schemas.microsoft.com/office/drawing/2014/main" xmlns="" id="{8D767634-D8C9-4109-9F54-C64776C969C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54" name="Group 485">
          <a:extLst>
            <a:ext uri="{FF2B5EF4-FFF2-40B4-BE49-F238E27FC236}">
              <a16:creationId xmlns:a16="http://schemas.microsoft.com/office/drawing/2014/main" xmlns="" id="{81C8FEAD-DC49-4F97-9923-09BA58A4DD9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55" name="Line 486">
            <a:extLst>
              <a:ext uri="{FF2B5EF4-FFF2-40B4-BE49-F238E27FC236}">
                <a16:creationId xmlns:a16="http://schemas.microsoft.com/office/drawing/2014/main" xmlns="" id="{9B10A5F8-EFC8-420E-8827-B5F3D160A35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6" name="Line 487">
            <a:extLst>
              <a:ext uri="{FF2B5EF4-FFF2-40B4-BE49-F238E27FC236}">
                <a16:creationId xmlns:a16="http://schemas.microsoft.com/office/drawing/2014/main" xmlns="" id="{336891A7-24AC-4E29-A2A9-827F5300C6E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7" name="Line 488">
            <a:extLst>
              <a:ext uri="{FF2B5EF4-FFF2-40B4-BE49-F238E27FC236}">
                <a16:creationId xmlns:a16="http://schemas.microsoft.com/office/drawing/2014/main" xmlns="" id="{2C68E440-52F0-408C-BCD6-DFA47AF1326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58" name="Group 489">
          <a:extLst>
            <a:ext uri="{FF2B5EF4-FFF2-40B4-BE49-F238E27FC236}">
              <a16:creationId xmlns:a16="http://schemas.microsoft.com/office/drawing/2014/main" xmlns="" id="{964A6D19-A4B1-4AD8-B2EF-92AE1F86578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59" name="Line 490">
            <a:extLst>
              <a:ext uri="{FF2B5EF4-FFF2-40B4-BE49-F238E27FC236}">
                <a16:creationId xmlns:a16="http://schemas.microsoft.com/office/drawing/2014/main" xmlns="" id="{1983D460-AB73-448E-AA85-93AF9C698C7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0" name="Line 491">
            <a:extLst>
              <a:ext uri="{FF2B5EF4-FFF2-40B4-BE49-F238E27FC236}">
                <a16:creationId xmlns:a16="http://schemas.microsoft.com/office/drawing/2014/main" xmlns="" id="{67256C58-0C68-4DF8-9728-1CFE604E9C5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1" name="Line 492">
            <a:extLst>
              <a:ext uri="{FF2B5EF4-FFF2-40B4-BE49-F238E27FC236}">
                <a16:creationId xmlns:a16="http://schemas.microsoft.com/office/drawing/2014/main" xmlns="" id="{2A2B433B-635B-4D59-A6CF-CFE4B75C3F6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62" name="Group 493">
          <a:extLst>
            <a:ext uri="{FF2B5EF4-FFF2-40B4-BE49-F238E27FC236}">
              <a16:creationId xmlns:a16="http://schemas.microsoft.com/office/drawing/2014/main" xmlns="" id="{4FB1DA99-A868-4E77-828C-8B083216E88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63" name="Line 494">
            <a:extLst>
              <a:ext uri="{FF2B5EF4-FFF2-40B4-BE49-F238E27FC236}">
                <a16:creationId xmlns:a16="http://schemas.microsoft.com/office/drawing/2014/main" xmlns="" id="{533BE172-A52B-4F06-BDB8-C8061C5A230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" name="Line 495">
            <a:extLst>
              <a:ext uri="{FF2B5EF4-FFF2-40B4-BE49-F238E27FC236}">
                <a16:creationId xmlns:a16="http://schemas.microsoft.com/office/drawing/2014/main" xmlns="" id="{81A7C398-6B3B-4B90-8A96-1CB43A830BB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" name="Line 496">
            <a:extLst>
              <a:ext uri="{FF2B5EF4-FFF2-40B4-BE49-F238E27FC236}">
                <a16:creationId xmlns:a16="http://schemas.microsoft.com/office/drawing/2014/main" xmlns="" id="{E1C881D6-25F1-4A04-8C3E-C13D38FCFB9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66" name="Group 497">
          <a:extLst>
            <a:ext uri="{FF2B5EF4-FFF2-40B4-BE49-F238E27FC236}">
              <a16:creationId xmlns:a16="http://schemas.microsoft.com/office/drawing/2014/main" xmlns="" id="{BEB0E863-A335-4D48-917C-F872E4AC5E9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67" name="Line 498">
            <a:extLst>
              <a:ext uri="{FF2B5EF4-FFF2-40B4-BE49-F238E27FC236}">
                <a16:creationId xmlns:a16="http://schemas.microsoft.com/office/drawing/2014/main" xmlns="" id="{80B5C238-8AD1-4937-860F-BA1034CF0D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8" name="Line 499">
            <a:extLst>
              <a:ext uri="{FF2B5EF4-FFF2-40B4-BE49-F238E27FC236}">
                <a16:creationId xmlns:a16="http://schemas.microsoft.com/office/drawing/2014/main" xmlns="" id="{BAAB9F4D-8F0A-4C66-BDB4-D40EA54F191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9" name="Line 500">
            <a:extLst>
              <a:ext uri="{FF2B5EF4-FFF2-40B4-BE49-F238E27FC236}">
                <a16:creationId xmlns:a16="http://schemas.microsoft.com/office/drawing/2014/main" xmlns="" id="{590004F6-C8B5-4389-BF25-86AE563E2FC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70" name="Group 501">
          <a:extLst>
            <a:ext uri="{FF2B5EF4-FFF2-40B4-BE49-F238E27FC236}">
              <a16:creationId xmlns:a16="http://schemas.microsoft.com/office/drawing/2014/main" xmlns="" id="{7ABFC131-A7B7-4A3E-87D5-7ED980C2AC5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71" name="Line 502">
            <a:extLst>
              <a:ext uri="{FF2B5EF4-FFF2-40B4-BE49-F238E27FC236}">
                <a16:creationId xmlns:a16="http://schemas.microsoft.com/office/drawing/2014/main" xmlns="" id="{86BB5A34-E473-4C0D-96EB-DDE90873D1A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2" name="Line 503">
            <a:extLst>
              <a:ext uri="{FF2B5EF4-FFF2-40B4-BE49-F238E27FC236}">
                <a16:creationId xmlns:a16="http://schemas.microsoft.com/office/drawing/2014/main" xmlns="" id="{8C86C673-C0D9-4079-B911-31841568796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3" name="Line 504">
            <a:extLst>
              <a:ext uri="{FF2B5EF4-FFF2-40B4-BE49-F238E27FC236}">
                <a16:creationId xmlns:a16="http://schemas.microsoft.com/office/drawing/2014/main" xmlns="" id="{9ACBF0AD-AEAA-4F7C-AE54-36ECA92A6FF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74" name="Group 505">
          <a:extLst>
            <a:ext uri="{FF2B5EF4-FFF2-40B4-BE49-F238E27FC236}">
              <a16:creationId xmlns:a16="http://schemas.microsoft.com/office/drawing/2014/main" xmlns="" id="{DB9849B0-F92C-49D8-A6DF-957E86551E6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75" name="Line 506">
            <a:extLst>
              <a:ext uri="{FF2B5EF4-FFF2-40B4-BE49-F238E27FC236}">
                <a16:creationId xmlns:a16="http://schemas.microsoft.com/office/drawing/2014/main" xmlns="" id="{5BE56F2F-4F75-4397-A2D7-EBD847DD80D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6" name="Line 507">
            <a:extLst>
              <a:ext uri="{FF2B5EF4-FFF2-40B4-BE49-F238E27FC236}">
                <a16:creationId xmlns:a16="http://schemas.microsoft.com/office/drawing/2014/main" xmlns="" id="{93579DD7-217E-4304-B35B-300BF99D8A0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7" name="Line 508">
            <a:extLst>
              <a:ext uri="{FF2B5EF4-FFF2-40B4-BE49-F238E27FC236}">
                <a16:creationId xmlns:a16="http://schemas.microsoft.com/office/drawing/2014/main" xmlns="" id="{875F26FD-457A-4300-A064-4E814F098F6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78" name="Group 509">
          <a:extLst>
            <a:ext uri="{FF2B5EF4-FFF2-40B4-BE49-F238E27FC236}">
              <a16:creationId xmlns:a16="http://schemas.microsoft.com/office/drawing/2014/main" xmlns="" id="{67078A09-4EB5-46C6-8E95-9C7992C296A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79" name="Line 510">
            <a:extLst>
              <a:ext uri="{FF2B5EF4-FFF2-40B4-BE49-F238E27FC236}">
                <a16:creationId xmlns:a16="http://schemas.microsoft.com/office/drawing/2014/main" xmlns="" id="{06B53DA6-28B3-4539-BD4E-E5CCB10FA0A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0" name="Line 511">
            <a:extLst>
              <a:ext uri="{FF2B5EF4-FFF2-40B4-BE49-F238E27FC236}">
                <a16:creationId xmlns:a16="http://schemas.microsoft.com/office/drawing/2014/main" xmlns="" id="{E1D33688-843D-4251-8758-2DDB074894B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1" name="Line 512">
            <a:extLst>
              <a:ext uri="{FF2B5EF4-FFF2-40B4-BE49-F238E27FC236}">
                <a16:creationId xmlns:a16="http://schemas.microsoft.com/office/drawing/2014/main" xmlns="" id="{EC9606B1-CCC6-4F89-858B-7B8CDC816F1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82" name="Group 513">
          <a:extLst>
            <a:ext uri="{FF2B5EF4-FFF2-40B4-BE49-F238E27FC236}">
              <a16:creationId xmlns:a16="http://schemas.microsoft.com/office/drawing/2014/main" xmlns="" id="{C837BD8D-B771-4DB5-8657-34EB29D1E3A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83" name="Line 514">
            <a:extLst>
              <a:ext uri="{FF2B5EF4-FFF2-40B4-BE49-F238E27FC236}">
                <a16:creationId xmlns:a16="http://schemas.microsoft.com/office/drawing/2014/main" xmlns="" id="{76697079-0CB7-4CE9-A72E-18DC242B2D0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4" name="Line 515">
            <a:extLst>
              <a:ext uri="{FF2B5EF4-FFF2-40B4-BE49-F238E27FC236}">
                <a16:creationId xmlns:a16="http://schemas.microsoft.com/office/drawing/2014/main" xmlns="" id="{88DFBEAC-A373-4D4C-BE59-BC19EABC6D8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5" name="Line 516">
            <a:extLst>
              <a:ext uri="{FF2B5EF4-FFF2-40B4-BE49-F238E27FC236}">
                <a16:creationId xmlns:a16="http://schemas.microsoft.com/office/drawing/2014/main" xmlns="" id="{71910B4E-D7E6-41B2-880E-6625FDB82BA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86" name="Group 517">
          <a:extLst>
            <a:ext uri="{FF2B5EF4-FFF2-40B4-BE49-F238E27FC236}">
              <a16:creationId xmlns:a16="http://schemas.microsoft.com/office/drawing/2014/main" xmlns="" id="{C33BF272-2B40-4BC4-8998-D36F9481F01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87" name="Line 518">
            <a:extLst>
              <a:ext uri="{FF2B5EF4-FFF2-40B4-BE49-F238E27FC236}">
                <a16:creationId xmlns:a16="http://schemas.microsoft.com/office/drawing/2014/main" xmlns="" id="{1354C176-09AF-4129-8DD7-95744549851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8" name="Line 519">
            <a:extLst>
              <a:ext uri="{FF2B5EF4-FFF2-40B4-BE49-F238E27FC236}">
                <a16:creationId xmlns:a16="http://schemas.microsoft.com/office/drawing/2014/main" xmlns="" id="{033748A3-C4F9-4270-BF3E-F9BE1AE4A04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9" name="Line 520">
            <a:extLst>
              <a:ext uri="{FF2B5EF4-FFF2-40B4-BE49-F238E27FC236}">
                <a16:creationId xmlns:a16="http://schemas.microsoft.com/office/drawing/2014/main" xmlns="" id="{A5BBD569-CE97-4DEB-A003-7528BFE3D5B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90" name="Group 521">
          <a:extLst>
            <a:ext uri="{FF2B5EF4-FFF2-40B4-BE49-F238E27FC236}">
              <a16:creationId xmlns:a16="http://schemas.microsoft.com/office/drawing/2014/main" xmlns="" id="{729F5D69-5A45-4D71-9823-7DC6CCF513F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91" name="Line 522">
            <a:extLst>
              <a:ext uri="{FF2B5EF4-FFF2-40B4-BE49-F238E27FC236}">
                <a16:creationId xmlns:a16="http://schemas.microsoft.com/office/drawing/2014/main" xmlns="" id="{5EB86727-9FBA-4A70-873D-B4DA6C4726B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2" name="Line 523">
            <a:extLst>
              <a:ext uri="{FF2B5EF4-FFF2-40B4-BE49-F238E27FC236}">
                <a16:creationId xmlns:a16="http://schemas.microsoft.com/office/drawing/2014/main" xmlns="" id="{C72C9EA3-8F36-443E-A860-A0F63870E39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3" name="Line 524">
            <a:extLst>
              <a:ext uri="{FF2B5EF4-FFF2-40B4-BE49-F238E27FC236}">
                <a16:creationId xmlns:a16="http://schemas.microsoft.com/office/drawing/2014/main" xmlns="" id="{2DBEB469-B383-4295-8DA8-6520B675A45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94" name="Group 525">
          <a:extLst>
            <a:ext uri="{FF2B5EF4-FFF2-40B4-BE49-F238E27FC236}">
              <a16:creationId xmlns:a16="http://schemas.microsoft.com/office/drawing/2014/main" xmlns="" id="{D1AE626E-894A-4FBB-8C51-F96191B57F8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95" name="Line 526">
            <a:extLst>
              <a:ext uri="{FF2B5EF4-FFF2-40B4-BE49-F238E27FC236}">
                <a16:creationId xmlns:a16="http://schemas.microsoft.com/office/drawing/2014/main" xmlns="" id="{E6FF1C22-F767-4B8E-998A-4104EB1173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6" name="Line 527">
            <a:extLst>
              <a:ext uri="{FF2B5EF4-FFF2-40B4-BE49-F238E27FC236}">
                <a16:creationId xmlns:a16="http://schemas.microsoft.com/office/drawing/2014/main" xmlns="" id="{969E0DCC-B47A-4174-92C7-15F12F85EF2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7" name="Line 528">
            <a:extLst>
              <a:ext uri="{FF2B5EF4-FFF2-40B4-BE49-F238E27FC236}">
                <a16:creationId xmlns:a16="http://schemas.microsoft.com/office/drawing/2014/main" xmlns="" id="{1D833E6B-9370-4B23-AB01-DF08A038CFD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298" name="Group 529">
          <a:extLst>
            <a:ext uri="{FF2B5EF4-FFF2-40B4-BE49-F238E27FC236}">
              <a16:creationId xmlns:a16="http://schemas.microsoft.com/office/drawing/2014/main" xmlns="" id="{899493D0-B8D2-4CD5-89E5-CB0C7FF4A86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299" name="Line 530">
            <a:extLst>
              <a:ext uri="{FF2B5EF4-FFF2-40B4-BE49-F238E27FC236}">
                <a16:creationId xmlns:a16="http://schemas.microsoft.com/office/drawing/2014/main" xmlns="" id="{6E399671-1467-4715-9220-B6A7ACE2689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0" name="Line 531">
            <a:extLst>
              <a:ext uri="{FF2B5EF4-FFF2-40B4-BE49-F238E27FC236}">
                <a16:creationId xmlns:a16="http://schemas.microsoft.com/office/drawing/2014/main" xmlns="" id="{08E33FE0-93BF-4663-810D-537E724FC2E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1" name="Line 532">
            <a:extLst>
              <a:ext uri="{FF2B5EF4-FFF2-40B4-BE49-F238E27FC236}">
                <a16:creationId xmlns:a16="http://schemas.microsoft.com/office/drawing/2014/main" xmlns="" id="{CB6611BD-F161-42BF-BC58-AD0C39F0239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02" name="Group 533">
          <a:extLst>
            <a:ext uri="{FF2B5EF4-FFF2-40B4-BE49-F238E27FC236}">
              <a16:creationId xmlns:a16="http://schemas.microsoft.com/office/drawing/2014/main" xmlns="" id="{FB87557F-A168-47B1-9BBE-6B8B6456E02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03" name="Line 534">
            <a:extLst>
              <a:ext uri="{FF2B5EF4-FFF2-40B4-BE49-F238E27FC236}">
                <a16:creationId xmlns:a16="http://schemas.microsoft.com/office/drawing/2014/main" xmlns="" id="{965E0219-FC6D-461C-AF64-65D8A44A920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4" name="Line 535">
            <a:extLst>
              <a:ext uri="{FF2B5EF4-FFF2-40B4-BE49-F238E27FC236}">
                <a16:creationId xmlns:a16="http://schemas.microsoft.com/office/drawing/2014/main" xmlns="" id="{6E970DE9-C1D8-4207-9A1D-522433CF7B8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5" name="Line 536">
            <a:extLst>
              <a:ext uri="{FF2B5EF4-FFF2-40B4-BE49-F238E27FC236}">
                <a16:creationId xmlns:a16="http://schemas.microsoft.com/office/drawing/2014/main" xmlns="" id="{84B231E9-0994-4344-939F-BDC5F1ADF0E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06" name="Group 537">
          <a:extLst>
            <a:ext uri="{FF2B5EF4-FFF2-40B4-BE49-F238E27FC236}">
              <a16:creationId xmlns:a16="http://schemas.microsoft.com/office/drawing/2014/main" xmlns="" id="{CD62E770-8B8F-4F3B-AA70-6FCA63376C2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07" name="Line 538">
            <a:extLst>
              <a:ext uri="{FF2B5EF4-FFF2-40B4-BE49-F238E27FC236}">
                <a16:creationId xmlns:a16="http://schemas.microsoft.com/office/drawing/2014/main" xmlns="" id="{9AF7FE3D-D92D-407E-AD32-1A4FE96859A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8" name="Line 539">
            <a:extLst>
              <a:ext uri="{FF2B5EF4-FFF2-40B4-BE49-F238E27FC236}">
                <a16:creationId xmlns:a16="http://schemas.microsoft.com/office/drawing/2014/main" xmlns="" id="{03126344-027D-4CD2-8965-E9DA51FA07D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9" name="Line 540">
            <a:extLst>
              <a:ext uri="{FF2B5EF4-FFF2-40B4-BE49-F238E27FC236}">
                <a16:creationId xmlns:a16="http://schemas.microsoft.com/office/drawing/2014/main" xmlns="" id="{B660B63B-FCB5-4AC6-BB0F-34A89D6A8F7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10" name="Group 541">
          <a:extLst>
            <a:ext uri="{FF2B5EF4-FFF2-40B4-BE49-F238E27FC236}">
              <a16:creationId xmlns:a16="http://schemas.microsoft.com/office/drawing/2014/main" xmlns="" id="{C54481D8-3A45-47EE-A5B3-CBC98E07B88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11" name="Line 542">
            <a:extLst>
              <a:ext uri="{FF2B5EF4-FFF2-40B4-BE49-F238E27FC236}">
                <a16:creationId xmlns:a16="http://schemas.microsoft.com/office/drawing/2014/main" xmlns="" id="{90109391-0A41-4264-A26D-D28E08F3EB7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2" name="Line 543">
            <a:extLst>
              <a:ext uri="{FF2B5EF4-FFF2-40B4-BE49-F238E27FC236}">
                <a16:creationId xmlns:a16="http://schemas.microsoft.com/office/drawing/2014/main" xmlns="" id="{54867E4B-2F09-4E3C-81DC-DE39BC3118F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3" name="Line 544">
            <a:extLst>
              <a:ext uri="{FF2B5EF4-FFF2-40B4-BE49-F238E27FC236}">
                <a16:creationId xmlns:a16="http://schemas.microsoft.com/office/drawing/2014/main" xmlns="" id="{176A34BB-0BBA-4991-A099-9018C298334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14" name="Group 545">
          <a:extLst>
            <a:ext uri="{FF2B5EF4-FFF2-40B4-BE49-F238E27FC236}">
              <a16:creationId xmlns:a16="http://schemas.microsoft.com/office/drawing/2014/main" xmlns="" id="{FEF248AF-1C72-4B29-A25E-EBB27FC6F75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15" name="Line 546">
            <a:extLst>
              <a:ext uri="{FF2B5EF4-FFF2-40B4-BE49-F238E27FC236}">
                <a16:creationId xmlns:a16="http://schemas.microsoft.com/office/drawing/2014/main" xmlns="" id="{2C14EDB1-0592-4E81-874E-2F5E5C2B238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6" name="Line 547">
            <a:extLst>
              <a:ext uri="{FF2B5EF4-FFF2-40B4-BE49-F238E27FC236}">
                <a16:creationId xmlns:a16="http://schemas.microsoft.com/office/drawing/2014/main" xmlns="" id="{329F7BC1-8E15-48E4-8599-C42D8FFA4C1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7" name="Line 548">
            <a:extLst>
              <a:ext uri="{FF2B5EF4-FFF2-40B4-BE49-F238E27FC236}">
                <a16:creationId xmlns:a16="http://schemas.microsoft.com/office/drawing/2014/main" xmlns="" id="{2FB68EE5-5856-4EAF-BE94-F6A385B003A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18" name="Group 549">
          <a:extLst>
            <a:ext uri="{FF2B5EF4-FFF2-40B4-BE49-F238E27FC236}">
              <a16:creationId xmlns:a16="http://schemas.microsoft.com/office/drawing/2014/main" xmlns="" id="{F6B5B218-E743-4641-B72E-93FAB80FE6D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19" name="Line 550">
            <a:extLst>
              <a:ext uri="{FF2B5EF4-FFF2-40B4-BE49-F238E27FC236}">
                <a16:creationId xmlns:a16="http://schemas.microsoft.com/office/drawing/2014/main" xmlns="" id="{443BA8F0-A291-455F-9960-135CF16489E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0" name="Line 551">
            <a:extLst>
              <a:ext uri="{FF2B5EF4-FFF2-40B4-BE49-F238E27FC236}">
                <a16:creationId xmlns:a16="http://schemas.microsoft.com/office/drawing/2014/main" xmlns="" id="{8F72D297-5081-414E-9F1B-F90363BAA2B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1" name="Line 552">
            <a:extLst>
              <a:ext uri="{FF2B5EF4-FFF2-40B4-BE49-F238E27FC236}">
                <a16:creationId xmlns:a16="http://schemas.microsoft.com/office/drawing/2014/main" xmlns="" id="{E142A8E4-4131-41BE-83E5-98B62572701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22" name="Group 553">
          <a:extLst>
            <a:ext uri="{FF2B5EF4-FFF2-40B4-BE49-F238E27FC236}">
              <a16:creationId xmlns:a16="http://schemas.microsoft.com/office/drawing/2014/main" xmlns="" id="{AF6BC5D3-F8EA-4F2F-8F7C-A84A260E4DB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23" name="Line 554">
            <a:extLst>
              <a:ext uri="{FF2B5EF4-FFF2-40B4-BE49-F238E27FC236}">
                <a16:creationId xmlns:a16="http://schemas.microsoft.com/office/drawing/2014/main" xmlns="" id="{2B054D43-9EF0-4862-911E-1E0DE779C91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4" name="Line 555">
            <a:extLst>
              <a:ext uri="{FF2B5EF4-FFF2-40B4-BE49-F238E27FC236}">
                <a16:creationId xmlns:a16="http://schemas.microsoft.com/office/drawing/2014/main" xmlns="" id="{F89EFED2-3389-40CA-BA38-4804DE38083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5" name="Line 556">
            <a:extLst>
              <a:ext uri="{FF2B5EF4-FFF2-40B4-BE49-F238E27FC236}">
                <a16:creationId xmlns:a16="http://schemas.microsoft.com/office/drawing/2014/main" xmlns="" id="{D34FD4A0-A83C-49C3-A99B-1BA0BDDCC69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26" name="Group 557">
          <a:extLst>
            <a:ext uri="{FF2B5EF4-FFF2-40B4-BE49-F238E27FC236}">
              <a16:creationId xmlns:a16="http://schemas.microsoft.com/office/drawing/2014/main" xmlns="" id="{AD1F458F-2FF4-473B-A337-750FFDD19DD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27" name="Line 558">
            <a:extLst>
              <a:ext uri="{FF2B5EF4-FFF2-40B4-BE49-F238E27FC236}">
                <a16:creationId xmlns:a16="http://schemas.microsoft.com/office/drawing/2014/main" xmlns="" id="{3498C5A3-BA88-4B6F-A6FA-7EE6488B015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8" name="Line 559">
            <a:extLst>
              <a:ext uri="{FF2B5EF4-FFF2-40B4-BE49-F238E27FC236}">
                <a16:creationId xmlns:a16="http://schemas.microsoft.com/office/drawing/2014/main" xmlns="" id="{AF6A897E-A0AF-42BD-A133-D996E0FEB7E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9" name="Line 560">
            <a:extLst>
              <a:ext uri="{FF2B5EF4-FFF2-40B4-BE49-F238E27FC236}">
                <a16:creationId xmlns:a16="http://schemas.microsoft.com/office/drawing/2014/main" xmlns="" id="{475AA449-1E3E-4CDD-8D96-DC4B94F756B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30" name="Group 561">
          <a:extLst>
            <a:ext uri="{FF2B5EF4-FFF2-40B4-BE49-F238E27FC236}">
              <a16:creationId xmlns:a16="http://schemas.microsoft.com/office/drawing/2014/main" xmlns="" id="{F099E9F6-F8FB-4B87-B6C0-C80FAA797B6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31" name="Line 562">
            <a:extLst>
              <a:ext uri="{FF2B5EF4-FFF2-40B4-BE49-F238E27FC236}">
                <a16:creationId xmlns:a16="http://schemas.microsoft.com/office/drawing/2014/main" xmlns="" id="{50DE5DBC-1177-4FDE-9FA0-5271DBFB65C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2" name="Line 563">
            <a:extLst>
              <a:ext uri="{FF2B5EF4-FFF2-40B4-BE49-F238E27FC236}">
                <a16:creationId xmlns:a16="http://schemas.microsoft.com/office/drawing/2014/main" xmlns="" id="{D64848BA-25E7-4717-89D6-A00B672FCC0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3" name="Line 564">
            <a:extLst>
              <a:ext uri="{FF2B5EF4-FFF2-40B4-BE49-F238E27FC236}">
                <a16:creationId xmlns:a16="http://schemas.microsoft.com/office/drawing/2014/main" xmlns="" id="{51ADABA7-3306-43E8-BDF4-D209BA1CC23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34" name="Group 565">
          <a:extLst>
            <a:ext uri="{FF2B5EF4-FFF2-40B4-BE49-F238E27FC236}">
              <a16:creationId xmlns:a16="http://schemas.microsoft.com/office/drawing/2014/main" xmlns="" id="{55BE3608-C20B-4A9F-B8B0-8BDCE05E5B0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35" name="Line 566">
            <a:extLst>
              <a:ext uri="{FF2B5EF4-FFF2-40B4-BE49-F238E27FC236}">
                <a16:creationId xmlns:a16="http://schemas.microsoft.com/office/drawing/2014/main" xmlns="" id="{F543369B-1BAF-4038-B38E-E543320F60A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6" name="Line 567">
            <a:extLst>
              <a:ext uri="{FF2B5EF4-FFF2-40B4-BE49-F238E27FC236}">
                <a16:creationId xmlns:a16="http://schemas.microsoft.com/office/drawing/2014/main" xmlns="" id="{31C41860-4480-469E-A532-AEFDB6CD6E4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7" name="Line 568">
            <a:extLst>
              <a:ext uri="{FF2B5EF4-FFF2-40B4-BE49-F238E27FC236}">
                <a16:creationId xmlns:a16="http://schemas.microsoft.com/office/drawing/2014/main" xmlns="" id="{43002441-450E-4E2F-A2EA-F878C3BEBE2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38" name="Group 569">
          <a:extLst>
            <a:ext uri="{FF2B5EF4-FFF2-40B4-BE49-F238E27FC236}">
              <a16:creationId xmlns:a16="http://schemas.microsoft.com/office/drawing/2014/main" xmlns="" id="{C4EBD4D3-228A-46C2-989A-F24FDEC429A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39" name="Line 570">
            <a:extLst>
              <a:ext uri="{FF2B5EF4-FFF2-40B4-BE49-F238E27FC236}">
                <a16:creationId xmlns:a16="http://schemas.microsoft.com/office/drawing/2014/main" xmlns="" id="{6A641E97-8DE2-4D9C-9BBA-D6ECBE72377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0" name="Line 571">
            <a:extLst>
              <a:ext uri="{FF2B5EF4-FFF2-40B4-BE49-F238E27FC236}">
                <a16:creationId xmlns:a16="http://schemas.microsoft.com/office/drawing/2014/main" xmlns="" id="{9E8BC767-DD21-4C04-BD58-3C6246E50A9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1" name="Line 572">
            <a:extLst>
              <a:ext uri="{FF2B5EF4-FFF2-40B4-BE49-F238E27FC236}">
                <a16:creationId xmlns:a16="http://schemas.microsoft.com/office/drawing/2014/main" xmlns="" id="{990714B7-06DE-40F9-B714-F78457E8CBF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42" name="Group 573">
          <a:extLst>
            <a:ext uri="{FF2B5EF4-FFF2-40B4-BE49-F238E27FC236}">
              <a16:creationId xmlns:a16="http://schemas.microsoft.com/office/drawing/2014/main" xmlns="" id="{B9562851-20A3-4117-8F08-BCCAF65760A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43" name="Line 574">
            <a:extLst>
              <a:ext uri="{FF2B5EF4-FFF2-40B4-BE49-F238E27FC236}">
                <a16:creationId xmlns:a16="http://schemas.microsoft.com/office/drawing/2014/main" xmlns="" id="{C247AA90-77A3-4B95-B688-2E6DBA810DA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4" name="Line 575">
            <a:extLst>
              <a:ext uri="{FF2B5EF4-FFF2-40B4-BE49-F238E27FC236}">
                <a16:creationId xmlns:a16="http://schemas.microsoft.com/office/drawing/2014/main" xmlns="" id="{508DA0D4-04E5-455F-B42A-20C8EC16AD8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5" name="Line 576">
            <a:extLst>
              <a:ext uri="{FF2B5EF4-FFF2-40B4-BE49-F238E27FC236}">
                <a16:creationId xmlns:a16="http://schemas.microsoft.com/office/drawing/2014/main" xmlns="" id="{7869CC3F-DE5F-4680-8798-C652234A5C4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46" name="Group 1345">
          <a:extLst>
            <a:ext uri="{FF2B5EF4-FFF2-40B4-BE49-F238E27FC236}">
              <a16:creationId xmlns:a16="http://schemas.microsoft.com/office/drawing/2014/main" xmlns="" id="{D824B308-3E19-42DB-88EC-0DD57590A25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47" name="Line 386">
            <a:extLst>
              <a:ext uri="{FF2B5EF4-FFF2-40B4-BE49-F238E27FC236}">
                <a16:creationId xmlns:a16="http://schemas.microsoft.com/office/drawing/2014/main" xmlns="" id="{374E5E1B-DBB9-4339-9588-E5C096208CD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8" name="Line 387">
            <a:extLst>
              <a:ext uri="{FF2B5EF4-FFF2-40B4-BE49-F238E27FC236}">
                <a16:creationId xmlns:a16="http://schemas.microsoft.com/office/drawing/2014/main" xmlns="" id="{C8CE2696-37BE-431A-940F-8551E187051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9" name="Line 388">
            <a:extLst>
              <a:ext uri="{FF2B5EF4-FFF2-40B4-BE49-F238E27FC236}">
                <a16:creationId xmlns:a16="http://schemas.microsoft.com/office/drawing/2014/main" xmlns="" id="{8B326A85-C05D-4F17-98F2-4BB2E062C02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50" name="Group 1349">
          <a:extLst>
            <a:ext uri="{FF2B5EF4-FFF2-40B4-BE49-F238E27FC236}">
              <a16:creationId xmlns:a16="http://schemas.microsoft.com/office/drawing/2014/main" xmlns="" id="{05878B38-69EF-45B7-AE2F-3C0D7A9F3EC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51" name="Line 390">
            <a:extLst>
              <a:ext uri="{FF2B5EF4-FFF2-40B4-BE49-F238E27FC236}">
                <a16:creationId xmlns:a16="http://schemas.microsoft.com/office/drawing/2014/main" xmlns="" id="{119191D1-57BB-4D34-B64F-A999FD0482A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2" name="Line 391">
            <a:extLst>
              <a:ext uri="{FF2B5EF4-FFF2-40B4-BE49-F238E27FC236}">
                <a16:creationId xmlns:a16="http://schemas.microsoft.com/office/drawing/2014/main" xmlns="" id="{C54EF166-8F7B-4AFC-920E-DCD843BA7EB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3" name="Line 392">
            <a:extLst>
              <a:ext uri="{FF2B5EF4-FFF2-40B4-BE49-F238E27FC236}">
                <a16:creationId xmlns:a16="http://schemas.microsoft.com/office/drawing/2014/main" xmlns="" id="{B4B64455-1B9E-4414-A8AA-ED0F49611B6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54" name="Group 1353">
          <a:extLst>
            <a:ext uri="{FF2B5EF4-FFF2-40B4-BE49-F238E27FC236}">
              <a16:creationId xmlns:a16="http://schemas.microsoft.com/office/drawing/2014/main" xmlns="" id="{18ED93AE-4769-499D-AF36-81EA39C4B28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55" name="Line 394">
            <a:extLst>
              <a:ext uri="{FF2B5EF4-FFF2-40B4-BE49-F238E27FC236}">
                <a16:creationId xmlns:a16="http://schemas.microsoft.com/office/drawing/2014/main" xmlns="" id="{B172F5A1-B4DE-4DEE-9B87-B260DDF5796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6" name="Line 395">
            <a:extLst>
              <a:ext uri="{FF2B5EF4-FFF2-40B4-BE49-F238E27FC236}">
                <a16:creationId xmlns:a16="http://schemas.microsoft.com/office/drawing/2014/main" xmlns="" id="{DAADD7CF-A907-4473-AAA3-CEB815760F3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7" name="Line 396">
            <a:extLst>
              <a:ext uri="{FF2B5EF4-FFF2-40B4-BE49-F238E27FC236}">
                <a16:creationId xmlns:a16="http://schemas.microsoft.com/office/drawing/2014/main" xmlns="" id="{D3DF5F39-EC95-4136-9940-B49963B5230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58" name="Group 1357">
          <a:extLst>
            <a:ext uri="{FF2B5EF4-FFF2-40B4-BE49-F238E27FC236}">
              <a16:creationId xmlns:a16="http://schemas.microsoft.com/office/drawing/2014/main" xmlns="" id="{47928718-5F9A-4702-B12D-48FFE8F8EE7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59" name="Line 398">
            <a:extLst>
              <a:ext uri="{FF2B5EF4-FFF2-40B4-BE49-F238E27FC236}">
                <a16:creationId xmlns:a16="http://schemas.microsoft.com/office/drawing/2014/main" xmlns="" id="{10659D1B-59F9-44E3-B1FF-DD7F7851DE7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0" name="Line 399">
            <a:extLst>
              <a:ext uri="{FF2B5EF4-FFF2-40B4-BE49-F238E27FC236}">
                <a16:creationId xmlns:a16="http://schemas.microsoft.com/office/drawing/2014/main" xmlns="" id="{F388D8EA-D2EE-4CDB-80CB-5CB9524D512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1" name="Line 400">
            <a:extLst>
              <a:ext uri="{FF2B5EF4-FFF2-40B4-BE49-F238E27FC236}">
                <a16:creationId xmlns:a16="http://schemas.microsoft.com/office/drawing/2014/main" xmlns="" id="{02BFB234-AF7B-4347-B2E2-A9D1BF0CF97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62" name="Group 1361">
          <a:extLst>
            <a:ext uri="{FF2B5EF4-FFF2-40B4-BE49-F238E27FC236}">
              <a16:creationId xmlns:a16="http://schemas.microsoft.com/office/drawing/2014/main" xmlns="" id="{147838FA-0762-4E3B-BF18-D88D38F5353D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63" name="Line 402">
            <a:extLst>
              <a:ext uri="{FF2B5EF4-FFF2-40B4-BE49-F238E27FC236}">
                <a16:creationId xmlns:a16="http://schemas.microsoft.com/office/drawing/2014/main" xmlns="" id="{697A1ECD-86F9-4E90-8817-C9C437C08E5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4" name="Line 403">
            <a:extLst>
              <a:ext uri="{FF2B5EF4-FFF2-40B4-BE49-F238E27FC236}">
                <a16:creationId xmlns:a16="http://schemas.microsoft.com/office/drawing/2014/main" xmlns="" id="{D9E78B74-6BB8-4195-BF04-5A8922F5D54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5" name="Line 404">
            <a:extLst>
              <a:ext uri="{FF2B5EF4-FFF2-40B4-BE49-F238E27FC236}">
                <a16:creationId xmlns:a16="http://schemas.microsoft.com/office/drawing/2014/main" xmlns="" id="{64D54B97-988F-4906-996A-4E77BD2BD00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66" name="Group 1365">
          <a:extLst>
            <a:ext uri="{FF2B5EF4-FFF2-40B4-BE49-F238E27FC236}">
              <a16:creationId xmlns:a16="http://schemas.microsoft.com/office/drawing/2014/main" xmlns="" id="{504C0861-BA6B-4BFE-B5A6-DD46F10F290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67" name="Line 406">
            <a:extLst>
              <a:ext uri="{FF2B5EF4-FFF2-40B4-BE49-F238E27FC236}">
                <a16:creationId xmlns:a16="http://schemas.microsoft.com/office/drawing/2014/main" xmlns="" id="{C2462E9C-BB27-403C-8E74-B7FF32717AB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8" name="Line 407">
            <a:extLst>
              <a:ext uri="{FF2B5EF4-FFF2-40B4-BE49-F238E27FC236}">
                <a16:creationId xmlns:a16="http://schemas.microsoft.com/office/drawing/2014/main" xmlns="" id="{C716F469-F322-4955-AB73-283EBC7BD7A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9" name="Line 408">
            <a:extLst>
              <a:ext uri="{FF2B5EF4-FFF2-40B4-BE49-F238E27FC236}">
                <a16:creationId xmlns:a16="http://schemas.microsoft.com/office/drawing/2014/main" xmlns="" id="{A8B1B630-F682-4963-9E7B-943E46CFDAE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70" name="Group 1369">
          <a:extLst>
            <a:ext uri="{FF2B5EF4-FFF2-40B4-BE49-F238E27FC236}">
              <a16:creationId xmlns:a16="http://schemas.microsoft.com/office/drawing/2014/main" xmlns="" id="{82EB6CE0-BCEE-48A7-8681-5FA343ACF72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71" name="Line 410">
            <a:extLst>
              <a:ext uri="{FF2B5EF4-FFF2-40B4-BE49-F238E27FC236}">
                <a16:creationId xmlns:a16="http://schemas.microsoft.com/office/drawing/2014/main" xmlns="" id="{B7ACB74B-BA34-4D0F-A343-5BDC3765B6B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2" name="Line 411">
            <a:extLst>
              <a:ext uri="{FF2B5EF4-FFF2-40B4-BE49-F238E27FC236}">
                <a16:creationId xmlns:a16="http://schemas.microsoft.com/office/drawing/2014/main" xmlns="" id="{BD805DD2-CEC1-43B4-9D06-9EEA41F1D80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3" name="Line 412">
            <a:extLst>
              <a:ext uri="{FF2B5EF4-FFF2-40B4-BE49-F238E27FC236}">
                <a16:creationId xmlns:a16="http://schemas.microsoft.com/office/drawing/2014/main" xmlns="" id="{ECE16BEA-0D3A-486A-AC95-3A9EDA27A5C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74" name="Group 1373">
          <a:extLst>
            <a:ext uri="{FF2B5EF4-FFF2-40B4-BE49-F238E27FC236}">
              <a16:creationId xmlns:a16="http://schemas.microsoft.com/office/drawing/2014/main" xmlns="" id="{FEDDC8EB-6CDE-4D6D-8A8C-75DBFA6730B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75" name="Line 414">
            <a:extLst>
              <a:ext uri="{FF2B5EF4-FFF2-40B4-BE49-F238E27FC236}">
                <a16:creationId xmlns:a16="http://schemas.microsoft.com/office/drawing/2014/main" xmlns="" id="{1E8A7404-A78A-4273-80F8-21F3D12D538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6" name="Line 415">
            <a:extLst>
              <a:ext uri="{FF2B5EF4-FFF2-40B4-BE49-F238E27FC236}">
                <a16:creationId xmlns:a16="http://schemas.microsoft.com/office/drawing/2014/main" xmlns="" id="{293EE219-F1F0-4C60-9335-6253601A491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7" name="Line 416">
            <a:extLst>
              <a:ext uri="{FF2B5EF4-FFF2-40B4-BE49-F238E27FC236}">
                <a16:creationId xmlns:a16="http://schemas.microsoft.com/office/drawing/2014/main" xmlns="" id="{C5A8DAD4-5E1F-4A63-9250-544B76C90FA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78" name="Group 1377">
          <a:extLst>
            <a:ext uri="{FF2B5EF4-FFF2-40B4-BE49-F238E27FC236}">
              <a16:creationId xmlns:a16="http://schemas.microsoft.com/office/drawing/2014/main" xmlns="" id="{CC894647-832F-4D9F-A0BC-DC3E0C5680A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79" name="Line 418">
            <a:extLst>
              <a:ext uri="{FF2B5EF4-FFF2-40B4-BE49-F238E27FC236}">
                <a16:creationId xmlns:a16="http://schemas.microsoft.com/office/drawing/2014/main" xmlns="" id="{164D9E8B-613F-4E7F-A106-B0D69D5C6D1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0" name="Line 419">
            <a:extLst>
              <a:ext uri="{FF2B5EF4-FFF2-40B4-BE49-F238E27FC236}">
                <a16:creationId xmlns:a16="http://schemas.microsoft.com/office/drawing/2014/main" xmlns="" id="{A230FF7D-F3BA-4422-890B-DD48F8AA95A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1" name="Line 420">
            <a:extLst>
              <a:ext uri="{FF2B5EF4-FFF2-40B4-BE49-F238E27FC236}">
                <a16:creationId xmlns:a16="http://schemas.microsoft.com/office/drawing/2014/main" xmlns="" id="{C28D715A-B346-4654-89EE-19BE7D9D646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82" name="Group 1381">
          <a:extLst>
            <a:ext uri="{FF2B5EF4-FFF2-40B4-BE49-F238E27FC236}">
              <a16:creationId xmlns:a16="http://schemas.microsoft.com/office/drawing/2014/main" xmlns="" id="{6F857AEE-DDE6-4DA1-8B3D-EEBA6CBD466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83" name="Line 422">
            <a:extLst>
              <a:ext uri="{FF2B5EF4-FFF2-40B4-BE49-F238E27FC236}">
                <a16:creationId xmlns:a16="http://schemas.microsoft.com/office/drawing/2014/main" xmlns="" id="{6D556612-95DD-44CF-99EC-FBFF5E6376C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4" name="Line 423">
            <a:extLst>
              <a:ext uri="{FF2B5EF4-FFF2-40B4-BE49-F238E27FC236}">
                <a16:creationId xmlns:a16="http://schemas.microsoft.com/office/drawing/2014/main" xmlns="" id="{DE87761F-CFEC-439D-9508-AA86452BB47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5" name="Line 424">
            <a:extLst>
              <a:ext uri="{FF2B5EF4-FFF2-40B4-BE49-F238E27FC236}">
                <a16:creationId xmlns:a16="http://schemas.microsoft.com/office/drawing/2014/main" xmlns="" id="{E1FD6D21-1D8E-44D3-B48F-D706D59A66D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86" name="Group 1385">
          <a:extLst>
            <a:ext uri="{FF2B5EF4-FFF2-40B4-BE49-F238E27FC236}">
              <a16:creationId xmlns:a16="http://schemas.microsoft.com/office/drawing/2014/main" xmlns="" id="{B62E3A27-2F6C-4E51-BA76-19B170553FA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87" name="Line 426">
            <a:extLst>
              <a:ext uri="{FF2B5EF4-FFF2-40B4-BE49-F238E27FC236}">
                <a16:creationId xmlns:a16="http://schemas.microsoft.com/office/drawing/2014/main" xmlns="" id="{D395BC49-2769-4A8B-8DE3-415A18B4000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8" name="Line 427">
            <a:extLst>
              <a:ext uri="{FF2B5EF4-FFF2-40B4-BE49-F238E27FC236}">
                <a16:creationId xmlns:a16="http://schemas.microsoft.com/office/drawing/2014/main" xmlns="" id="{B4C5A0B4-E627-4D77-9F27-73845DDA39E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9" name="Line 428">
            <a:extLst>
              <a:ext uri="{FF2B5EF4-FFF2-40B4-BE49-F238E27FC236}">
                <a16:creationId xmlns:a16="http://schemas.microsoft.com/office/drawing/2014/main" xmlns="" id="{B8869399-96F2-415F-AA35-7621DD9E828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90" name="Group 1389">
          <a:extLst>
            <a:ext uri="{FF2B5EF4-FFF2-40B4-BE49-F238E27FC236}">
              <a16:creationId xmlns:a16="http://schemas.microsoft.com/office/drawing/2014/main" xmlns="" id="{5C7D3680-FC69-4DDF-9C39-41E5DD0450B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91" name="Line 430">
            <a:extLst>
              <a:ext uri="{FF2B5EF4-FFF2-40B4-BE49-F238E27FC236}">
                <a16:creationId xmlns:a16="http://schemas.microsoft.com/office/drawing/2014/main" xmlns="" id="{1AC3A0AF-55B2-4E82-BE5C-45F3C8AE4CD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2" name="Line 431">
            <a:extLst>
              <a:ext uri="{FF2B5EF4-FFF2-40B4-BE49-F238E27FC236}">
                <a16:creationId xmlns:a16="http://schemas.microsoft.com/office/drawing/2014/main" xmlns="" id="{87EB24D3-1DA4-417E-8DFB-954BEF0A002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3" name="Line 432">
            <a:extLst>
              <a:ext uri="{FF2B5EF4-FFF2-40B4-BE49-F238E27FC236}">
                <a16:creationId xmlns:a16="http://schemas.microsoft.com/office/drawing/2014/main" xmlns="" id="{14C5C8D2-4DF9-4AEA-92A9-44B78FC1653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94" name="Group 1393">
          <a:extLst>
            <a:ext uri="{FF2B5EF4-FFF2-40B4-BE49-F238E27FC236}">
              <a16:creationId xmlns:a16="http://schemas.microsoft.com/office/drawing/2014/main" xmlns="" id="{C00A26C8-B6E8-4CF0-A6FC-0D2619AEB37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95" name="Line 434">
            <a:extLst>
              <a:ext uri="{FF2B5EF4-FFF2-40B4-BE49-F238E27FC236}">
                <a16:creationId xmlns:a16="http://schemas.microsoft.com/office/drawing/2014/main" xmlns="" id="{0D1B698C-BE32-4676-A632-5E37920DFA7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6" name="Line 435">
            <a:extLst>
              <a:ext uri="{FF2B5EF4-FFF2-40B4-BE49-F238E27FC236}">
                <a16:creationId xmlns:a16="http://schemas.microsoft.com/office/drawing/2014/main" xmlns="" id="{B6C1CEFC-F790-492B-A8E9-B374A3EB69E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7" name="Line 436">
            <a:extLst>
              <a:ext uri="{FF2B5EF4-FFF2-40B4-BE49-F238E27FC236}">
                <a16:creationId xmlns:a16="http://schemas.microsoft.com/office/drawing/2014/main" xmlns="" id="{4FA25120-5956-4D6B-9140-7D168F88580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398" name="Group 1397">
          <a:extLst>
            <a:ext uri="{FF2B5EF4-FFF2-40B4-BE49-F238E27FC236}">
              <a16:creationId xmlns:a16="http://schemas.microsoft.com/office/drawing/2014/main" xmlns="" id="{8F096787-DD33-4790-AE2A-155543A6575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399" name="Line 438">
            <a:extLst>
              <a:ext uri="{FF2B5EF4-FFF2-40B4-BE49-F238E27FC236}">
                <a16:creationId xmlns:a16="http://schemas.microsoft.com/office/drawing/2014/main" xmlns="" id="{7382429B-D28E-40FA-BBCB-1520C037710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0" name="Line 439">
            <a:extLst>
              <a:ext uri="{FF2B5EF4-FFF2-40B4-BE49-F238E27FC236}">
                <a16:creationId xmlns:a16="http://schemas.microsoft.com/office/drawing/2014/main" xmlns="" id="{E9D4D4A6-5E9C-4AD5-A4B2-9F71201AAFE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1" name="Line 440">
            <a:extLst>
              <a:ext uri="{FF2B5EF4-FFF2-40B4-BE49-F238E27FC236}">
                <a16:creationId xmlns:a16="http://schemas.microsoft.com/office/drawing/2014/main" xmlns="" id="{A896961F-7BA3-4D47-8A32-3890662F364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02" name="Group 1401">
          <a:extLst>
            <a:ext uri="{FF2B5EF4-FFF2-40B4-BE49-F238E27FC236}">
              <a16:creationId xmlns:a16="http://schemas.microsoft.com/office/drawing/2014/main" xmlns="" id="{9CE2E6DB-F2CC-40BB-9BB9-E528A970CD2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403" name="Line 442">
            <a:extLst>
              <a:ext uri="{FF2B5EF4-FFF2-40B4-BE49-F238E27FC236}">
                <a16:creationId xmlns:a16="http://schemas.microsoft.com/office/drawing/2014/main" xmlns="" id="{E35F3545-CBC6-4828-B175-57611E20244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4" name="Line 443">
            <a:extLst>
              <a:ext uri="{FF2B5EF4-FFF2-40B4-BE49-F238E27FC236}">
                <a16:creationId xmlns:a16="http://schemas.microsoft.com/office/drawing/2014/main" xmlns="" id="{73B9A1AA-DFFF-4732-B7C3-D1EA135B173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5" name="Line 444">
            <a:extLst>
              <a:ext uri="{FF2B5EF4-FFF2-40B4-BE49-F238E27FC236}">
                <a16:creationId xmlns:a16="http://schemas.microsoft.com/office/drawing/2014/main" xmlns="" id="{6FD35E2A-F21F-4F69-A896-65F140A791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06" name="Group 1405">
          <a:extLst>
            <a:ext uri="{FF2B5EF4-FFF2-40B4-BE49-F238E27FC236}">
              <a16:creationId xmlns:a16="http://schemas.microsoft.com/office/drawing/2014/main" xmlns="" id="{BAED8A18-6EEF-421D-80F1-C565B7634A7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407" name="Line 446">
            <a:extLst>
              <a:ext uri="{FF2B5EF4-FFF2-40B4-BE49-F238E27FC236}">
                <a16:creationId xmlns:a16="http://schemas.microsoft.com/office/drawing/2014/main" xmlns="" id="{2EE8888C-1838-4BB6-83B7-7B2AF2297CC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8" name="Line 447">
            <a:extLst>
              <a:ext uri="{FF2B5EF4-FFF2-40B4-BE49-F238E27FC236}">
                <a16:creationId xmlns:a16="http://schemas.microsoft.com/office/drawing/2014/main" xmlns="" id="{90AF57BA-5B03-4A66-8424-0B60F4ADFBF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9" name="Line 448">
            <a:extLst>
              <a:ext uri="{FF2B5EF4-FFF2-40B4-BE49-F238E27FC236}">
                <a16:creationId xmlns:a16="http://schemas.microsoft.com/office/drawing/2014/main" xmlns="" id="{7DBA411C-CAD6-42C6-927B-540AB7406F2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10" name="Group 1409">
          <a:extLst>
            <a:ext uri="{FF2B5EF4-FFF2-40B4-BE49-F238E27FC236}">
              <a16:creationId xmlns:a16="http://schemas.microsoft.com/office/drawing/2014/main" xmlns="" id="{ACBAF00F-81B9-48DA-B8EA-622147C89C4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411" name="Line 450">
            <a:extLst>
              <a:ext uri="{FF2B5EF4-FFF2-40B4-BE49-F238E27FC236}">
                <a16:creationId xmlns:a16="http://schemas.microsoft.com/office/drawing/2014/main" xmlns="" id="{4E42A866-2B0A-4468-8717-E745905050A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2" name="Line 451">
            <a:extLst>
              <a:ext uri="{FF2B5EF4-FFF2-40B4-BE49-F238E27FC236}">
                <a16:creationId xmlns:a16="http://schemas.microsoft.com/office/drawing/2014/main" xmlns="" id="{2CC806DC-AD34-4AA0-9EA2-D9B0710EEA4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3" name="Line 452">
            <a:extLst>
              <a:ext uri="{FF2B5EF4-FFF2-40B4-BE49-F238E27FC236}">
                <a16:creationId xmlns:a16="http://schemas.microsoft.com/office/drawing/2014/main" xmlns="" id="{58064380-FC4F-40C7-B46B-050AB237698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14" name="Group 1413">
          <a:extLst>
            <a:ext uri="{FF2B5EF4-FFF2-40B4-BE49-F238E27FC236}">
              <a16:creationId xmlns:a16="http://schemas.microsoft.com/office/drawing/2014/main" xmlns="" id="{5988BBBD-BA20-4D2F-84F9-6A0EDAFBF7F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415" name="Line 454">
            <a:extLst>
              <a:ext uri="{FF2B5EF4-FFF2-40B4-BE49-F238E27FC236}">
                <a16:creationId xmlns:a16="http://schemas.microsoft.com/office/drawing/2014/main" xmlns="" id="{C8794D61-AEC0-4A12-8C54-662C5C68E8F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6" name="Line 455">
            <a:extLst>
              <a:ext uri="{FF2B5EF4-FFF2-40B4-BE49-F238E27FC236}">
                <a16:creationId xmlns:a16="http://schemas.microsoft.com/office/drawing/2014/main" xmlns="" id="{B89FFBEA-45FE-4E65-BEE4-33BBF7BD905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7" name="Line 456">
            <a:extLst>
              <a:ext uri="{FF2B5EF4-FFF2-40B4-BE49-F238E27FC236}">
                <a16:creationId xmlns:a16="http://schemas.microsoft.com/office/drawing/2014/main" xmlns="" id="{DB3365ED-30EF-4A2A-B70B-3C6077C31BF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18" name="Group 1417">
          <a:extLst>
            <a:ext uri="{FF2B5EF4-FFF2-40B4-BE49-F238E27FC236}">
              <a16:creationId xmlns:a16="http://schemas.microsoft.com/office/drawing/2014/main" xmlns="" id="{F0B642C8-2D83-4298-BFEA-7D938877325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419" name="Line 458">
            <a:extLst>
              <a:ext uri="{FF2B5EF4-FFF2-40B4-BE49-F238E27FC236}">
                <a16:creationId xmlns:a16="http://schemas.microsoft.com/office/drawing/2014/main" xmlns="" id="{F77E7B70-D659-49AA-923E-F57607092F9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0" name="Line 459">
            <a:extLst>
              <a:ext uri="{FF2B5EF4-FFF2-40B4-BE49-F238E27FC236}">
                <a16:creationId xmlns:a16="http://schemas.microsoft.com/office/drawing/2014/main" xmlns="" id="{CC869CD2-F846-4011-A8EE-22F11BFA923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1" name="Line 460">
            <a:extLst>
              <a:ext uri="{FF2B5EF4-FFF2-40B4-BE49-F238E27FC236}">
                <a16:creationId xmlns:a16="http://schemas.microsoft.com/office/drawing/2014/main" xmlns="" id="{0ECDC270-D13E-4E23-8B7E-907C91BFE76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22" name="Group 1421">
          <a:extLst>
            <a:ext uri="{FF2B5EF4-FFF2-40B4-BE49-F238E27FC236}">
              <a16:creationId xmlns:a16="http://schemas.microsoft.com/office/drawing/2014/main" xmlns="" id="{8BA50A9C-249F-44D3-AB6C-9577FB7B105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423" name="Line 462">
            <a:extLst>
              <a:ext uri="{FF2B5EF4-FFF2-40B4-BE49-F238E27FC236}">
                <a16:creationId xmlns:a16="http://schemas.microsoft.com/office/drawing/2014/main" xmlns="" id="{742AC949-EBF8-43F6-8E7E-054608B2DA4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4" name="Line 463">
            <a:extLst>
              <a:ext uri="{FF2B5EF4-FFF2-40B4-BE49-F238E27FC236}">
                <a16:creationId xmlns:a16="http://schemas.microsoft.com/office/drawing/2014/main" xmlns="" id="{92859CAD-8C04-4B31-A6C6-4ED8AE7A0E6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5" name="Line 464">
            <a:extLst>
              <a:ext uri="{FF2B5EF4-FFF2-40B4-BE49-F238E27FC236}">
                <a16:creationId xmlns:a16="http://schemas.microsoft.com/office/drawing/2014/main" xmlns="" id="{25627BF5-AE5D-4DE4-8C51-A0AD56596A5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26" name="Group 1425">
          <a:extLst>
            <a:ext uri="{FF2B5EF4-FFF2-40B4-BE49-F238E27FC236}">
              <a16:creationId xmlns:a16="http://schemas.microsoft.com/office/drawing/2014/main" xmlns="" id="{449A825C-4DD3-48E9-9EA3-3BB783BE1E5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427" name="Line 466">
            <a:extLst>
              <a:ext uri="{FF2B5EF4-FFF2-40B4-BE49-F238E27FC236}">
                <a16:creationId xmlns:a16="http://schemas.microsoft.com/office/drawing/2014/main" xmlns="" id="{3431820F-B2D8-462A-8374-5BFAE2ED40D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8" name="Line 467">
            <a:extLst>
              <a:ext uri="{FF2B5EF4-FFF2-40B4-BE49-F238E27FC236}">
                <a16:creationId xmlns:a16="http://schemas.microsoft.com/office/drawing/2014/main" xmlns="" id="{B2B2FBFB-AA37-43C8-BF80-4BF2E65D953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9" name="Line 468">
            <a:extLst>
              <a:ext uri="{FF2B5EF4-FFF2-40B4-BE49-F238E27FC236}">
                <a16:creationId xmlns:a16="http://schemas.microsoft.com/office/drawing/2014/main" xmlns="" id="{65EBEB6A-51D1-43D2-B058-D05F5A042B4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30" name="Group 1429">
          <a:extLst>
            <a:ext uri="{FF2B5EF4-FFF2-40B4-BE49-F238E27FC236}">
              <a16:creationId xmlns:a16="http://schemas.microsoft.com/office/drawing/2014/main" xmlns="" id="{61C38C0F-5FE8-4ACC-910E-D726DE2DC57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431" name="Line 470">
            <a:extLst>
              <a:ext uri="{FF2B5EF4-FFF2-40B4-BE49-F238E27FC236}">
                <a16:creationId xmlns:a16="http://schemas.microsoft.com/office/drawing/2014/main" xmlns="" id="{BCC38F9A-F301-4072-A5B8-CAA2C22C6C6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2" name="Line 471">
            <a:extLst>
              <a:ext uri="{FF2B5EF4-FFF2-40B4-BE49-F238E27FC236}">
                <a16:creationId xmlns:a16="http://schemas.microsoft.com/office/drawing/2014/main" xmlns="" id="{8A727450-B16F-4E1C-B7B5-6FC88E6834A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3" name="Line 472">
            <a:extLst>
              <a:ext uri="{FF2B5EF4-FFF2-40B4-BE49-F238E27FC236}">
                <a16:creationId xmlns:a16="http://schemas.microsoft.com/office/drawing/2014/main" xmlns="" id="{5465C8E8-FAA8-4A8C-952E-5D09F39E30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34" name="Group 1433">
          <a:extLst>
            <a:ext uri="{FF2B5EF4-FFF2-40B4-BE49-F238E27FC236}">
              <a16:creationId xmlns:a16="http://schemas.microsoft.com/office/drawing/2014/main" xmlns="" id="{8077A26E-06E2-4555-9C29-1C900D68A57E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435" name="Line 474">
            <a:extLst>
              <a:ext uri="{FF2B5EF4-FFF2-40B4-BE49-F238E27FC236}">
                <a16:creationId xmlns:a16="http://schemas.microsoft.com/office/drawing/2014/main" xmlns="" id="{47B327B2-6A9D-462C-A91A-A90F4147948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6" name="Line 475">
            <a:extLst>
              <a:ext uri="{FF2B5EF4-FFF2-40B4-BE49-F238E27FC236}">
                <a16:creationId xmlns:a16="http://schemas.microsoft.com/office/drawing/2014/main" xmlns="" id="{B500F11C-387C-4CEC-8985-48D320DC4FD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7" name="Line 476">
            <a:extLst>
              <a:ext uri="{FF2B5EF4-FFF2-40B4-BE49-F238E27FC236}">
                <a16:creationId xmlns:a16="http://schemas.microsoft.com/office/drawing/2014/main" xmlns="" id="{AF337379-4927-4A5C-B682-B6E2B2CA5EB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38" name="Group 1437">
          <a:extLst>
            <a:ext uri="{FF2B5EF4-FFF2-40B4-BE49-F238E27FC236}">
              <a16:creationId xmlns:a16="http://schemas.microsoft.com/office/drawing/2014/main" xmlns="" id="{7C505E6E-7E51-4612-AA78-622C4496B406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439" name="Line 478">
            <a:extLst>
              <a:ext uri="{FF2B5EF4-FFF2-40B4-BE49-F238E27FC236}">
                <a16:creationId xmlns:a16="http://schemas.microsoft.com/office/drawing/2014/main" xmlns="" id="{E74F1827-9CE4-44E8-850D-99B9D220C68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0" name="Line 479">
            <a:extLst>
              <a:ext uri="{FF2B5EF4-FFF2-40B4-BE49-F238E27FC236}">
                <a16:creationId xmlns:a16="http://schemas.microsoft.com/office/drawing/2014/main" xmlns="" id="{99EB7B86-F3D0-4697-9498-6C396E847F4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1" name="Line 480">
            <a:extLst>
              <a:ext uri="{FF2B5EF4-FFF2-40B4-BE49-F238E27FC236}">
                <a16:creationId xmlns:a16="http://schemas.microsoft.com/office/drawing/2014/main" xmlns="" id="{BC40551C-C6D4-45BB-A8F9-3960F194222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42" name="Group 1441">
          <a:extLst>
            <a:ext uri="{FF2B5EF4-FFF2-40B4-BE49-F238E27FC236}">
              <a16:creationId xmlns:a16="http://schemas.microsoft.com/office/drawing/2014/main" xmlns="" id="{28F1F1D9-3ED8-4654-9147-834CC711116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443" name="Line 482">
            <a:extLst>
              <a:ext uri="{FF2B5EF4-FFF2-40B4-BE49-F238E27FC236}">
                <a16:creationId xmlns:a16="http://schemas.microsoft.com/office/drawing/2014/main" xmlns="" id="{8A24E66D-6F9F-49C8-AD09-00273C56910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4" name="Line 483">
            <a:extLst>
              <a:ext uri="{FF2B5EF4-FFF2-40B4-BE49-F238E27FC236}">
                <a16:creationId xmlns:a16="http://schemas.microsoft.com/office/drawing/2014/main" xmlns="" id="{A0A0BF34-0BA0-4F41-BF83-E7E7BB5AB90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5" name="Line 484">
            <a:extLst>
              <a:ext uri="{FF2B5EF4-FFF2-40B4-BE49-F238E27FC236}">
                <a16:creationId xmlns:a16="http://schemas.microsoft.com/office/drawing/2014/main" xmlns="" id="{15D2FD76-5366-4420-8DBE-365D0E9A73A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46" name="Group 1445">
          <a:extLst>
            <a:ext uri="{FF2B5EF4-FFF2-40B4-BE49-F238E27FC236}">
              <a16:creationId xmlns:a16="http://schemas.microsoft.com/office/drawing/2014/main" xmlns="" id="{9E48FAD0-A76E-4145-AB6D-60AD961F1D9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447" name="Line 486">
            <a:extLst>
              <a:ext uri="{FF2B5EF4-FFF2-40B4-BE49-F238E27FC236}">
                <a16:creationId xmlns:a16="http://schemas.microsoft.com/office/drawing/2014/main" xmlns="" id="{C5587356-DAA9-4CDE-9B0A-39886742BA6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8" name="Line 487">
            <a:extLst>
              <a:ext uri="{FF2B5EF4-FFF2-40B4-BE49-F238E27FC236}">
                <a16:creationId xmlns:a16="http://schemas.microsoft.com/office/drawing/2014/main" xmlns="" id="{84129ECA-90C4-426D-9A6E-47F547C53E8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9" name="Line 488">
            <a:extLst>
              <a:ext uri="{FF2B5EF4-FFF2-40B4-BE49-F238E27FC236}">
                <a16:creationId xmlns:a16="http://schemas.microsoft.com/office/drawing/2014/main" xmlns="" id="{97F7B220-2C02-4C8D-BFDA-81B83A3F9AA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50" name="Group 1449">
          <a:extLst>
            <a:ext uri="{FF2B5EF4-FFF2-40B4-BE49-F238E27FC236}">
              <a16:creationId xmlns:a16="http://schemas.microsoft.com/office/drawing/2014/main" xmlns="" id="{4726D1EF-A68E-4764-BF92-938469F6A7E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451" name="Line 490">
            <a:extLst>
              <a:ext uri="{FF2B5EF4-FFF2-40B4-BE49-F238E27FC236}">
                <a16:creationId xmlns:a16="http://schemas.microsoft.com/office/drawing/2014/main" xmlns="" id="{739B551C-D8FC-415F-88A3-761347684F8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2" name="Line 491">
            <a:extLst>
              <a:ext uri="{FF2B5EF4-FFF2-40B4-BE49-F238E27FC236}">
                <a16:creationId xmlns:a16="http://schemas.microsoft.com/office/drawing/2014/main" xmlns="" id="{E410CA2B-8BEF-439A-A684-884146125C9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3" name="Line 492">
            <a:extLst>
              <a:ext uri="{FF2B5EF4-FFF2-40B4-BE49-F238E27FC236}">
                <a16:creationId xmlns:a16="http://schemas.microsoft.com/office/drawing/2014/main" xmlns="" id="{F008517B-EF14-44EE-9003-507B5F79419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54" name="Group 1453">
          <a:extLst>
            <a:ext uri="{FF2B5EF4-FFF2-40B4-BE49-F238E27FC236}">
              <a16:creationId xmlns:a16="http://schemas.microsoft.com/office/drawing/2014/main" xmlns="" id="{63DA07AB-6044-459A-9E79-9F96B7B1E4B4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455" name="Line 494">
            <a:extLst>
              <a:ext uri="{FF2B5EF4-FFF2-40B4-BE49-F238E27FC236}">
                <a16:creationId xmlns:a16="http://schemas.microsoft.com/office/drawing/2014/main" xmlns="" id="{2F7FD2B0-471A-461B-BD1A-A38DB086B8B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6" name="Line 495">
            <a:extLst>
              <a:ext uri="{FF2B5EF4-FFF2-40B4-BE49-F238E27FC236}">
                <a16:creationId xmlns:a16="http://schemas.microsoft.com/office/drawing/2014/main" xmlns="" id="{DE232175-0D07-4C4C-A0CB-16747616A2B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7" name="Line 496">
            <a:extLst>
              <a:ext uri="{FF2B5EF4-FFF2-40B4-BE49-F238E27FC236}">
                <a16:creationId xmlns:a16="http://schemas.microsoft.com/office/drawing/2014/main" xmlns="" id="{BD182EB1-AE61-4955-8DAD-33828C88B69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58" name="Group 1457">
          <a:extLst>
            <a:ext uri="{FF2B5EF4-FFF2-40B4-BE49-F238E27FC236}">
              <a16:creationId xmlns:a16="http://schemas.microsoft.com/office/drawing/2014/main" xmlns="" id="{DE040E46-6459-41F4-91DB-BD469BA54BB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459" name="Line 498">
            <a:extLst>
              <a:ext uri="{FF2B5EF4-FFF2-40B4-BE49-F238E27FC236}">
                <a16:creationId xmlns:a16="http://schemas.microsoft.com/office/drawing/2014/main" xmlns="" id="{04A2AA4B-7E08-4000-82D1-0CD0460E7F9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0" name="Line 499">
            <a:extLst>
              <a:ext uri="{FF2B5EF4-FFF2-40B4-BE49-F238E27FC236}">
                <a16:creationId xmlns:a16="http://schemas.microsoft.com/office/drawing/2014/main" xmlns="" id="{E58A5F60-5534-44C1-A404-3AC459272CB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1" name="Line 500">
            <a:extLst>
              <a:ext uri="{FF2B5EF4-FFF2-40B4-BE49-F238E27FC236}">
                <a16:creationId xmlns:a16="http://schemas.microsoft.com/office/drawing/2014/main" xmlns="" id="{1D277A88-660D-4E06-B620-E429EBE6260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62" name="Group 1461">
          <a:extLst>
            <a:ext uri="{FF2B5EF4-FFF2-40B4-BE49-F238E27FC236}">
              <a16:creationId xmlns:a16="http://schemas.microsoft.com/office/drawing/2014/main" xmlns="" id="{B96DF890-44EF-40EC-91AF-F1D12EAFC207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463" name="Line 502">
            <a:extLst>
              <a:ext uri="{FF2B5EF4-FFF2-40B4-BE49-F238E27FC236}">
                <a16:creationId xmlns:a16="http://schemas.microsoft.com/office/drawing/2014/main" xmlns="" id="{74ED5E46-9311-42C6-B492-07A2A527587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4" name="Line 503">
            <a:extLst>
              <a:ext uri="{FF2B5EF4-FFF2-40B4-BE49-F238E27FC236}">
                <a16:creationId xmlns:a16="http://schemas.microsoft.com/office/drawing/2014/main" xmlns="" id="{06A532E5-3EA9-4490-B59C-A32B8C34AEA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5" name="Line 504">
            <a:extLst>
              <a:ext uri="{FF2B5EF4-FFF2-40B4-BE49-F238E27FC236}">
                <a16:creationId xmlns:a16="http://schemas.microsoft.com/office/drawing/2014/main" xmlns="" id="{9E9B87F7-E01A-411C-8708-91D68B66D9E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66" name="Group 1465">
          <a:extLst>
            <a:ext uri="{FF2B5EF4-FFF2-40B4-BE49-F238E27FC236}">
              <a16:creationId xmlns:a16="http://schemas.microsoft.com/office/drawing/2014/main" xmlns="" id="{0B5646A6-74AF-498B-AB86-187223F032C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467" name="Line 506">
            <a:extLst>
              <a:ext uri="{FF2B5EF4-FFF2-40B4-BE49-F238E27FC236}">
                <a16:creationId xmlns:a16="http://schemas.microsoft.com/office/drawing/2014/main" xmlns="" id="{B75C6B87-99C5-4920-8D87-4C2B9A6BF18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8" name="Line 507">
            <a:extLst>
              <a:ext uri="{FF2B5EF4-FFF2-40B4-BE49-F238E27FC236}">
                <a16:creationId xmlns:a16="http://schemas.microsoft.com/office/drawing/2014/main" xmlns="" id="{01149A3F-C18D-41DA-90EF-7E650108ABA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9" name="Line 508">
            <a:extLst>
              <a:ext uri="{FF2B5EF4-FFF2-40B4-BE49-F238E27FC236}">
                <a16:creationId xmlns:a16="http://schemas.microsoft.com/office/drawing/2014/main" xmlns="" id="{C28B8488-2171-4C7B-B93E-FC806AF3712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70" name="Group 1469">
          <a:extLst>
            <a:ext uri="{FF2B5EF4-FFF2-40B4-BE49-F238E27FC236}">
              <a16:creationId xmlns:a16="http://schemas.microsoft.com/office/drawing/2014/main" xmlns="" id="{97CD164E-A707-4CB9-9CF5-4002DB2815B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471" name="Line 510">
            <a:extLst>
              <a:ext uri="{FF2B5EF4-FFF2-40B4-BE49-F238E27FC236}">
                <a16:creationId xmlns:a16="http://schemas.microsoft.com/office/drawing/2014/main" xmlns="" id="{25E4861E-9DEE-4DA7-AC5B-54DFB212FBD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2" name="Line 511">
            <a:extLst>
              <a:ext uri="{FF2B5EF4-FFF2-40B4-BE49-F238E27FC236}">
                <a16:creationId xmlns:a16="http://schemas.microsoft.com/office/drawing/2014/main" xmlns="" id="{1CA60155-8B09-4F08-9B52-BD66526ED4B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3" name="Line 512">
            <a:extLst>
              <a:ext uri="{FF2B5EF4-FFF2-40B4-BE49-F238E27FC236}">
                <a16:creationId xmlns:a16="http://schemas.microsoft.com/office/drawing/2014/main" xmlns="" id="{31F3D9EE-0B52-4F57-AFA1-B5E08B26B22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74" name="Group 1473">
          <a:extLst>
            <a:ext uri="{FF2B5EF4-FFF2-40B4-BE49-F238E27FC236}">
              <a16:creationId xmlns:a16="http://schemas.microsoft.com/office/drawing/2014/main" xmlns="" id="{D003F942-883F-4594-9E88-FBCCC6A0F1E3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475" name="Line 514">
            <a:extLst>
              <a:ext uri="{FF2B5EF4-FFF2-40B4-BE49-F238E27FC236}">
                <a16:creationId xmlns:a16="http://schemas.microsoft.com/office/drawing/2014/main" xmlns="" id="{8ADB4A8F-ACE5-4E44-89A1-9903587349A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6" name="Line 515">
            <a:extLst>
              <a:ext uri="{FF2B5EF4-FFF2-40B4-BE49-F238E27FC236}">
                <a16:creationId xmlns:a16="http://schemas.microsoft.com/office/drawing/2014/main" xmlns="" id="{4F32363F-8B96-45D3-A7F9-604C97555B3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7" name="Line 516">
            <a:extLst>
              <a:ext uri="{FF2B5EF4-FFF2-40B4-BE49-F238E27FC236}">
                <a16:creationId xmlns:a16="http://schemas.microsoft.com/office/drawing/2014/main" xmlns="" id="{9EBD6587-35B2-4473-8D62-EF23A03FACA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78" name="Group 1477">
          <a:extLst>
            <a:ext uri="{FF2B5EF4-FFF2-40B4-BE49-F238E27FC236}">
              <a16:creationId xmlns:a16="http://schemas.microsoft.com/office/drawing/2014/main" xmlns="" id="{AEFBBFC2-D415-4273-9249-3DE08EA45F7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479" name="Line 518">
            <a:extLst>
              <a:ext uri="{FF2B5EF4-FFF2-40B4-BE49-F238E27FC236}">
                <a16:creationId xmlns:a16="http://schemas.microsoft.com/office/drawing/2014/main" xmlns="" id="{3ABAE3D5-BDE7-47BF-9E67-54AD6F96430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0" name="Line 519">
            <a:extLst>
              <a:ext uri="{FF2B5EF4-FFF2-40B4-BE49-F238E27FC236}">
                <a16:creationId xmlns:a16="http://schemas.microsoft.com/office/drawing/2014/main" xmlns="" id="{2E464387-5C16-4FD2-9876-B9AE6F011EB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1" name="Line 520">
            <a:extLst>
              <a:ext uri="{FF2B5EF4-FFF2-40B4-BE49-F238E27FC236}">
                <a16:creationId xmlns:a16="http://schemas.microsoft.com/office/drawing/2014/main" xmlns="" id="{8DFCADBF-E971-4DC6-A969-F9275024B5A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82" name="Group 1481">
          <a:extLst>
            <a:ext uri="{FF2B5EF4-FFF2-40B4-BE49-F238E27FC236}">
              <a16:creationId xmlns:a16="http://schemas.microsoft.com/office/drawing/2014/main" xmlns="" id="{9F7CB301-69DA-499B-8EE8-BAE9812A017B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483" name="Line 522">
            <a:extLst>
              <a:ext uri="{FF2B5EF4-FFF2-40B4-BE49-F238E27FC236}">
                <a16:creationId xmlns:a16="http://schemas.microsoft.com/office/drawing/2014/main" xmlns="" id="{BFC26CF0-8E3B-4BE1-811B-E6C8A9FE964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4" name="Line 523">
            <a:extLst>
              <a:ext uri="{FF2B5EF4-FFF2-40B4-BE49-F238E27FC236}">
                <a16:creationId xmlns:a16="http://schemas.microsoft.com/office/drawing/2014/main" xmlns="" id="{569CE216-E7E1-4DF3-B175-1C6759A468F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5" name="Line 524">
            <a:extLst>
              <a:ext uri="{FF2B5EF4-FFF2-40B4-BE49-F238E27FC236}">
                <a16:creationId xmlns:a16="http://schemas.microsoft.com/office/drawing/2014/main" xmlns="" id="{82C1AF70-CBE9-4A1F-9A15-45EC87AC99C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86" name="Group 1485">
          <a:extLst>
            <a:ext uri="{FF2B5EF4-FFF2-40B4-BE49-F238E27FC236}">
              <a16:creationId xmlns:a16="http://schemas.microsoft.com/office/drawing/2014/main" xmlns="" id="{41D46DB3-30BE-4466-B946-A7E7210CD3B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487" name="Line 526">
            <a:extLst>
              <a:ext uri="{FF2B5EF4-FFF2-40B4-BE49-F238E27FC236}">
                <a16:creationId xmlns:a16="http://schemas.microsoft.com/office/drawing/2014/main" xmlns="" id="{30803699-B684-4EEE-AEB5-AE1F1C264CE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8" name="Line 527">
            <a:extLst>
              <a:ext uri="{FF2B5EF4-FFF2-40B4-BE49-F238E27FC236}">
                <a16:creationId xmlns:a16="http://schemas.microsoft.com/office/drawing/2014/main" xmlns="" id="{EAB643FA-75E4-45E3-A817-EA612D2B344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9" name="Line 528">
            <a:extLst>
              <a:ext uri="{FF2B5EF4-FFF2-40B4-BE49-F238E27FC236}">
                <a16:creationId xmlns:a16="http://schemas.microsoft.com/office/drawing/2014/main" xmlns="" id="{CDBD6AC2-EEF7-4845-82C5-CED20580514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90" name="Group 1489">
          <a:extLst>
            <a:ext uri="{FF2B5EF4-FFF2-40B4-BE49-F238E27FC236}">
              <a16:creationId xmlns:a16="http://schemas.microsoft.com/office/drawing/2014/main" xmlns="" id="{34EDA24E-6A94-4B8C-AC62-4D88CBEDCA7F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491" name="Line 530">
            <a:extLst>
              <a:ext uri="{FF2B5EF4-FFF2-40B4-BE49-F238E27FC236}">
                <a16:creationId xmlns:a16="http://schemas.microsoft.com/office/drawing/2014/main" xmlns="" id="{920E7707-10FF-4A3F-AB3E-991005B0E05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2" name="Line 531">
            <a:extLst>
              <a:ext uri="{FF2B5EF4-FFF2-40B4-BE49-F238E27FC236}">
                <a16:creationId xmlns:a16="http://schemas.microsoft.com/office/drawing/2014/main" xmlns="" id="{8DF1FE20-ABD0-4A5D-8DD9-BE2ED76A843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3" name="Line 532">
            <a:extLst>
              <a:ext uri="{FF2B5EF4-FFF2-40B4-BE49-F238E27FC236}">
                <a16:creationId xmlns:a16="http://schemas.microsoft.com/office/drawing/2014/main" xmlns="" id="{D7936D3E-6DE6-4AD8-95A0-B66A7FD6A01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94" name="Group 1493">
          <a:extLst>
            <a:ext uri="{FF2B5EF4-FFF2-40B4-BE49-F238E27FC236}">
              <a16:creationId xmlns:a16="http://schemas.microsoft.com/office/drawing/2014/main" xmlns="" id="{B9C80D64-1D64-4176-9A04-BC3470CAB12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495" name="Line 534">
            <a:extLst>
              <a:ext uri="{FF2B5EF4-FFF2-40B4-BE49-F238E27FC236}">
                <a16:creationId xmlns:a16="http://schemas.microsoft.com/office/drawing/2014/main" xmlns="" id="{7671A008-B370-4DD6-A89C-25E206C5D06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6" name="Line 535">
            <a:extLst>
              <a:ext uri="{FF2B5EF4-FFF2-40B4-BE49-F238E27FC236}">
                <a16:creationId xmlns:a16="http://schemas.microsoft.com/office/drawing/2014/main" xmlns="" id="{0BB98CA9-C336-4B33-87BB-1392F2F79DC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7" name="Line 536">
            <a:extLst>
              <a:ext uri="{FF2B5EF4-FFF2-40B4-BE49-F238E27FC236}">
                <a16:creationId xmlns:a16="http://schemas.microsoft.com/office/drawing/2014/main" xmlns="" id="{51C02CD7-B61F-49B4-BB50-A20719DB7EB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498" name="Group 1497">
          <a:extLst>
            <a:ext uri="{FF2B5EF4-FFF2-40B4-BE49-F238E27FC236}">
              <a16:creationId xmlns:a16="http://schemas.microsoft.com/office/drawing/2014/main" xmlns="" id="{1DD38A29-1268-41D3-8972-F3E3BF5E8898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499" name="Line 538">
            <a:extLst>
              <a:ext uri="{FF2B5EF4-FFF2-40B4-BE49-F238E27FC236}">
                <a16:creationId xmlns:a16="http://schemas.microsoft.com/office/drawing/2014/main" xmlns="" id="{032F06C5-8DD2-4A40-A77B-5E73E01920E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0" name="Line 539">
            <a:extLst>
              <a:ext uri="{FF2B5EF4-FFF2-40B4-BE49-F238E27FC236}">
                <a16:creationId xmlns:a16="http://schemas.microsoft.com/office/drawing/2014/main" xmlns="" id="{7C2F0277-A035-44F4-9B19-B2AE7D51FDF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1" name="Line 540">
            <a:extLst>
              <a:ext uri="{FF2B5EF4-FFF2-40B4-BE49-F238E27FC236}">
                <a16:creationId xmlns:a16="http://schemas.microsoft.com/office/drawing/2014/main" xmlns="" id="{63269EB8-D63A-4688-877D-72B42ABB997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502" name="Group 1501">
          <a:extLst>
            <a:ext uri="{FF2B5EF4-FFF2-40B4-BE49-F238E27FC236}">
              <a16:creationId xmlns:a16="http://schemas.microsoft.com/office/drawing/2014/main" xmlns="" id="{7AE4D68F-FCCD-40E1-A9BE-BDD87C626D5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503" name="Line 542">
            <a:extLst>
              <a:ext uri="{FF2B5EF4-FFF2-40B4-BE49-F238E27FC236}">
                <a16:creationId xmlns:a16="http://schemas.microsoft.com/office/drawing/2014/main" xmlns="" id="{10729054-4A25-4793-8F8A-3FAB94DC884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4" name="Line 543">
            <a:extLst>
              <a:ext uri="{FF2B5EF4-FFF2-40B4-BE49-F238E27FC236}">
                <a16:creationId xmlns:a16="http://schemas.microsoft.com/office/drawing/2014/main" xmlns="" id="{6B6055E1-FF10-4BE9-A533-97FAF4DA6AA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5" name="Line 544">
            <a:extLst>
              <a:ext uri="{FF2B5EF4-FFF2-40B4-BE49-F238E27FC236}">
                <a16:creationId xmlns:a16="http://schemas.microsoft.com/office/drawing/2014/main" xmlns="" id="{0D5F3FAF-1D9F-4FBF-AFF2-0D2D4BF11E4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506" name="Group 1505">
          <a:extLst>
            <a:ext uri="{FF2B5EF4-FFF2-40B4-BE49-F238E27FC236}">
              <a16:creationId xmlns:a16="http://schemas.microsoft.com/office/drawing/2014/main" xmlns="" id="{C720A1FF-8C01-4058-BFE3-ECA33F00A0AC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507" name="Line 546">
            <a:extLst>
              <a:ext uri="{FF2B5EF4-FFF2-40B4-BE49-F238E27FC236}">
                <a16:creationId xmlns:a16="http://schemas.microsoft.com/office/drawing/2014/main" xmlns="" id="{FAB66DC5-6649-447A-8FAF-22FA217775D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8" name="Line 547">
            <a:extLst>
              <a:ext uri="{FF2B5EF4-FFF2-40B4-BE49-F238E27FC236}">
                <a16:creationId xmlns:a16="http://schemas.microsoft.com/office/drawing/2014/main" xmlns="" id="{A1449E08-92CC-40F0-944C-6219046E217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9" name="Line 548">
            <a:extLst>
              <a:ext uri="{FF2B5EF4-FFF2-40B4-BE49-F238E27FC236}">
                <a16:creationId xmlns:a16="http://schemas.microsoft.com/office/drawing/2014/main" xmlns="" id="{04A966B8-87EC-4A94-8CAC-486339BED78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510" name="Group 1509">
          <a:extLst>
            <a:ext uri="{FF2B5EF4-FFF2-40B4-BE49-F238E27FC236}">
              <a16:creationId xmlns:a16="http://schemas.microsoft.com/office/drawing/2014/main" xmlns="" id="{EEBCF8DC-C5FC-49A6-861A-66D2A91B1530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511" name="Line 550">
            <a:extLst>
              <a:ext uri="{FF2B5EF4-FFF2-40B4-BE49-F238E27FC236}">
                <a16:creationId xmlns:a16="http://schemas.microsoft.com/office/drawing/2014/main" xmlns="" id="{8ABC9E0C-7C6E-4863-8D56-00DCF373B54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2" name="Line 551">
            <a:extLst>
              <a:ext uri="{FF2B5EF4-FFF2-40B4-BE49-F238E27FC236}">
                <a16:creationId xmlns:a16="http://schemas.microsoft.com/office/drawing/2014/main" xmlns="" id="{B0CC4705-6058-4B77-BF61-A9B44CD12B0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3" name="Line 552">
            <a:extLst>
              <a:ext uri="{FF2B5EF4-FFF2-40B4-BE49-F238E27FC236}">
                <a16:creationId xmlns:a16="http://schemas.microsoft.com/office/drawing/2014/main" xmlns="" id="{57B89FE3-E9BA-4FE7-BF27-FFB1EDC72C9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514" name="Group 1513">
          <a:extLst>
            <a:ext uri="{FF2B5EF4-FFF2-40B4-BE49-F238E27FC236}">
              <a16:creationId xmlns:a16="http://schemas.microsoft.com/office/drawing/2014/main" xmlns="" id="{F6F73CDF-AE53-4506-99F9-236F9B774DC2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515" name="Line 554">
            <a:extLst>
              <a:ext uri="{FF2B5EF4-FFF2-40B4-BE49-F238E27FC236}">
                <a16:creationId xmlns:a16="http://schemas.microsoft.com/office/drawing/2014/main" xmlns="" id="{388D3E1B-5575-436F-9022-BF7F14FD8D7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6" name="Line 555">
            <a:extLst>
              <a:ext uri="{FF2B5EF4-FFF2-40B4-BE49-F238E27FC236}">
                <a16:creationId xmlns:a16="http://schemas.microsoft.com/office/drawing/2014/main" xmlns="" id="{0C271F56-046A-4E52-8106-44F356E69DB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7" name="Line 556">
            <a:extLst>
              <a:ext uri="{FF2B5EF4-FFF2-40B4-BE49-F238E27FC236}">
                <a16:creationId xmlns:a16="http://schemas.microsoft.com/office/drawing/2014/main" xmlns="" id="{A66D033C-816E-4263-8B7D-05205E34947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518" name="Group 1517">
          <a:extLst>
            <a:ext uri="{FF2B5EF4-FFF2-40B4-BE49-F238E27FC236}">
              <a16:creationId xmlns:a16="http://schemas.microsoft.com/office/drawing/2014/main" xmlns="" id="{F8435562-4E7C-4B59-AE72-1169AB6AA8A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519" name="Line 558">
            <a:extLst>
              <a:ext uri="{FF2B5EF4-FFF2-40B4-BE49-F238E27FC236}">
                <a16:creationId xmlns:a16="http://schemas.microsoft.com/office/drawing/2014/main" xmlns="" id="{C558CE64-16D7-41C3-A626-7248A6AAC15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0" name="Line 559">
            <a:extLst>
              <a:ext uri="{FF2B5EF4-FFF2-40B4-BE49-F238E27FC236}">
                <a16:creationId xmlns:a16="http://schemas.microsoft.com/office/drawing/2014/main" xmlns="" id="{BE72B975-7C98-4739-92BE-B6E0646F3DF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1" name="Line 560">
            <a:extLst>
              <a:ext uri="{FF2B5EF4-FFF2-40B4-BE49-F238E27FC236}">
                <a16:creationId xmlns:a16="http://schemas.microsoft.com/office/drawing/2014/main" xmlns="" id="{3E1DBE6B-4209-4537-A808-2066B0E5BD0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522" name="Group 1521">
          <a:extLst>
            <a:ext uri="{FF2B5EF4-FFF2-40B4-BE49-F238E27FC236}">
              <a16:creationId xmlns:a16="http://schemas.microsoft.com/office/drawing/2014/main" xmlns="" id="{28114B07-D72C-4439-9FB5-0C387631A779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523" name="Line 562">
            <a:extLst>
              <a:ext uri="{FF2B5EF4-FFF2-40B4-BE49-F238E27FC236}">
                <a16:creationId xmlns:a16="http://schemas.microsoft.com/office/drawing/2014/main" xmlns="" id="{9E27E226-C5D5-4517-A0C8-1F4379A7F21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4" name="Line 563">
            <a:extLst>
              <a:ext uri="{FF2B5EF4-FFF2-40B4-BE49-F238E27FC236}">
                <a16:creationId xmlns:a16="http://schemas.microsoft.com/office/drawing/2014/main" xmlns="" id="{E44A903D-9130-43D3-8E30-973126D5FB2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5" name="Line 564">
            <a:extLst>
              <a:ext uri="{FF2B5EF4-FFF2-40B4-BE49-F238E27FC236}">
                <a16:creationId xmlns:a16="http://schemas.microsoft.com/office/drawing/2014/main" xmlns="" id="{243A941B-CFA6-45E9-A3A3-C8B846E5636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526" name="Group 1525">
          <a:extLst>
            <a:ext uri="{FF2B5EF4-FFF2-40B4-BE49-F238E27FC236}">
              <a16:creationId xmlns:a16="http://schemas.microsoft.com/office/drawing/2014/main" xmlns="" id="{95FBC265-E287-4146-877C-324C092A3BCA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527" name="Line 566">
            <a:extLst>
              <a:ext uri="{FF2B5EF4-FFF2-40B4-BE49-F238E27FC236}">
                <a16:creationId xmlns:a16="http://schemas.microsoft.com/office/drawing/2014/main" xmlns="" id="{4F47ED1E-A48B-4ADA-9D73-3EFB9F19519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8" name="Line 567">
            <a:extLst>
              <a:ext uri="{FF2B5EF4-FFF2-40B4-BE49-F238E27FC236}">
                <a16:creationId xmlns:a16="http://schemas.microsoft.com/office/drawing/2014/main" xmlns="" id="{D01C6E51-8A28-480B-BD13-45AC9E15359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9" name="Line 568">
            <a:extLst>
              <a:ext uri="{FF2B5EF4-FFF2-40B4-BE49-F238E27FC236}">
                <a16:creationId xmlns:a16="http://schemas.microsoft.com/office/drawing/2014/main" xmlns="" id="{4BCA02F7-FCC1-442A-9999-343986E2A1E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530" name="Group 1529">
          <a:extLst>
            <a:ext uri="{FF2B5EF4-FFF2-40B4-BE49-F238E27FC236}">
              <a16:creationId xmlns:a16="http://schemas.microsoft.com/office/drawing/2014/main" xmlns="" id="{54AE1A5E-90BF-4A33-8DFE-F809EE852621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531" name="Line 570">
            <a:extLst>
              <a:ext uri="{FF2B5EF4-FFF2-40B4-BE49-F238E27FC236}">
                <a16:creationId xmlns:a16="http://schemas.microsoft.com/office/drawing/2014/main" xmlns="" id="{DD47A498-8496-425C-B8B5-C1A2A00FED8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2" name="Line 571">
            <a:extLst>
              <a:ext uri="{FF2B5EF4-FFF2-40B4-BE49-F238E27FC236}">
                <a16:creationId xmlns:a16="http://schemas.microsoft.com/office/drawing/2014/main" xmlns="" id="{22B93B8E-BCFC-4AAB-A9D7-0C8E1D30D38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3" name="Line 572">
            <a:extLst>
              <a:ext uri="{FF2B5EF4-FFF2-40B4-BE49-F238E27FC236}">
                <a16:creationId xmlns:a16="http://schemas.microsoft.com/office/drawing/2014/main" xmlns="" id="{D02E747F-3128-494D-8568-3AF343D8A3C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534" name="Group 1533">
          <a:extLst>
            <a:ext uri="{FF2B5EF4-FFF2-40B4-BE49-F238E27FC236}">
              <a16:creationId xmlns:a16="http://schemas.microsoft.com/office/drawing/2014/main" xmlns="" id="{3804CBFC-FAB2-4EED-A914-9B0AD42C9045}"/>
            </a:ext>
          </a:extLst>
        </xdr:cNvPr>
        <xdr:cNvGrpSpPr>
          <a:grpSpLocks/>
        </xdr:cNvGrpSpPr>
      </xdr:nvGrpSpPr>
      <xdr:grpSpPr bwMode="auto">
        <a:xfrm>
          <a:off x="4262438" y="2286000"/>
          <a:ext cx="0" cy="0"/>
          <a:chOff x="63" y="1010"/>
          <a:chExt cx="31" cy="69"/>
        </a:xfrm>
      </xdr:grpSpPr>
      <xdr:sp macro="" textlink="">
        <xdr:nvSpPr>
          <xdr:cNvPr id="1535" name="Line 574">
            <a:extLst>
              <a:ext uri="{FF2B5EF4-FFF2-40B4-BE49-F238E27FC236}">
                <a16:creationId xmlns:a16="http://schemas.microsoft.com/office/drawing/2014/main" xmlns="" id="{A9CB0A2D-158E-46F1-A057-04E3D3E16CF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6" name="Line 575">
            <a:extLst>
              <a:ext uri="{FF2B5EF4-FFF2-40B4-BE49-F238E27FC236}">
                <a16:creationId xmlns:a16="http://schemas.microsoft.com/office/drawing/2014/main" xmlns="" id="{2FC2D0AD-EFF3-4ACA-B6D0-FCE455CEDCC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7" name="Line 576">
            <a:extLst>
              <a:ext uri="{FF2B5EF4-FFF2-40B4-BE49-F238E27FC236}">
                <a16:creationId xmlns:a16="http://schemas.microsoft.com/office/drawing/2014/main" xmlns="" id="{C0866D26-69BD-4F74-8F37-9603661DAB1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zoomScale="80" zoomScaleNormal="80" workbookViewId="0">
      <selection activeCell="I11" sqref="I11"/>
    </sheetView>
  </sheetViews>
  <sheetFormatPr defaultRowHeight="12.75" x14ac:dyDescent="0.2"/>
  <cols>
    <col min="1" max="2" width="8.7109375" style="82" customWidth="1"/>
    <col min="3" max="3" width="35.7109375" style="83" customWidth="1"/>
    <col min="4" max="4" width="10.7109375" style="84" customWidth="1"/>
    <col min="5" max="5" width="10.7109375" style="85" customWidth="1"/>
    <col min="6" max="7" width="10.7109375" style="83" customWidth="1"/>
    <col min="8" max="16" width="12.7109375" style="82" customWidth="1"/>
    <col min="17" max="17" width="11.140625" style="82" bestFit="1" customWidth="1"/>
    <col min="18" max="254" width="9.140625" style="82"/>
    <col min="255" max="255" width="5.28515625" style="82" customWidth="1"/>
    <col min="256" max="256" width="8.85546875" style="82" customWidth="1"/>
    <col min="257" max="257" width="28.85546875" style="82" customWidth="1"/>
    <col min="258" max="258" width="6.85546875" style="82" customWidth="1"/>
    <col min="259" max="259" width="8.42578125" style="82" customWidth="1"/>
    <col min="260" max="260" width="7.140625" style="82" customWidth="1"/>
    <col min="261" max="261" width="8.28515625" style="82" customWidth="1"/>
    <col min="262" max="262" width="7.42578125" style="82" customWidth="1"/>
    <col min="263" max="263" width="11.140625" style="82" customWidth="1"/>
    <col min="264" max="264" width="11.42578125" style="82" customWidth="1"/>
    <col min="265" max="265" width="9" style="82" customWidth="1"/>
    <col min="266" max="266" width="11.42578125" style="82" customWidth="1"/>
    <col min="267" max="267" width="10.85546875" style="82" customWidth="1"/>
    <col min="268" max="268" width="10" style="82" customWidth="1"/>
    <col min="269" max="269" width="11.7109375" style="82" customWidth="1"/>
    <col min="270" max="270" width="10.7109375" style="82" customWidth="1"/>
    <col min="271" max="271" width="10.140625" style="82" bestFit="1" customWidth="1"/>
    <col min="272" max="272" width="9.140625" style="82"/>
    <col min="273" max="273" width="11.140625" style="82" bestFit="1" customWidth="1"/>
    <col min="274" max="510" width="9.140625" style="82"/>
    <col min="511" max="511" width="5.28515625" style="82" customWidth="1"/>
    <col min="512" max="512" width="8.85546875" style="82" customWidth="1"/>
    <col min="513" max="513" width="28.85546875" style="82" customWidth="1"/>
    <col min="514" max="514" width="6.85546875" style="82" customWidth="1"/>
    <col min="515" max="515" width="8.42578125" style="82" customWidth="1"/>
    <col min="516" max="516" width="7.140625" style="82" customWidth="1"/>
    <col min="517" max="517" width="8.28515625" style="82" customWidth="1"/>
    <col min="518" max="518" width="7.42578125" style="82" customWidth="1"/>
    <col min="519" max="519" width="11.140625" style="82" customWidth="1"/>
    <col min="520" max="520" width="11.42578125" style="82" customWidth="1"/>
    <col min="521" max="521" width="9" style="82" customWidth="1"/>
    <col min="522" max="522" width="11.42578125" style="82" customWidth="1"/>
    <col min="523" max="523" width="10.85546875" style="82" customWidth="1"/>
    <col min="524" max="524" width="10" style="82" customWidth="1"/>
    <col min="525" max="525" width="11.7109375" style="82" customWidth="1"/>
    <col min="526" max="526" width="10.7109375" style="82" customWidth="1"/>
    <col min="527" max="527" width="10.140625" style="82" bestFit="1" customWidth="1"/>
    <col min="528" max="528" width="9.140625" style="82"/>
    <col min="529" max="529" width="11.140625" style="82" bestFit="1" customWidth="1"/>
    <col min="530" max="766" width="9.140625" style="82"/>
    <col min="767" max="767" width="5.28515625" style="82" customWidth="1"/>
    <col min="768" max="768" width="8.85546875" style="82" customWidth="1"/>
    <col min="769" max="769" width="28.85546875" style="82" customWidth="1"/>
    <col min="770" max="770" width="6.85546875" style="82" customWidth="1"/>
    <col min="771" max="771" width="8.42578125" style="82" customWidth="1"/>
    <col min="772" max="772" width="7.140625" style="82" customWidth="1"/>
    <col min="773" max="773" width="8.28515625" style="82" customWidth="1"/>
    <col min="774" max="774" width="7.42578125" style="82" customWidth="1"/>
    <col min="775" max="775" width="11.140625" style="82" customWidth="1"/>
    <col min="776" max="776" width="11.42578125" style="82" customWidth="1"/>
    <col min="777" max="777" width="9" style="82" customWidth="1"/>
    <col min="778" max="778" width="11.42578125" style="82" customWidth="1"/>
    <col min="779" max="779" width="10.85546875" style="82" customWidth="1"/>
    <col min="780" max="780" width="10" style="82" customWidth="1"/>
    <col min="781" max="781" width="11.7109375" style="82" customWidth="1"/>
    <col min="782" max="782" width="10.7109375" style="82" customWidth="1"/>
    <col min="783" max="783" width="10.140625" style="82" bestFit="1" customWidth="1"/>
    <col min="784" max="784" width="9.140625" style="82"/>
    <col min="785" max="785" width="11.140625" style="82" bestFit="1" customWidth="1"/>
    <col min="786" max="1022" width="9.140625" style="82"/>
    <col min="1023" max="1023" width="5.28515625" style="82" customWidth="1"/>
    <col min="1024" max="1024" width="8.85546875" style="82" customWidth="1"/>
    <col min="1025" max="1025" width="28.85546875" style="82" customWidth="1"/>
    <col min="1026" max="1026" width="6.85546875" style="82" customWidth="1"/>
    <col min="1027" max="1027" width="8.42578125" style="82" customWidth="1"/>
    <col min="1028" max="1028" width="7.140625" style="82" customWidth="1"/>
    <col min="1029" max="1029" width="8.28515625" style="82" customWidth="1"/>
    <col min="1030" max="1030" width="7.42578125" style="82" customWidth="1"/>
    <col min="1031" max="1031" width="11.140625" style="82" customWidth="1"/>
    <col min="1032" max="1032" width="11.42578125" style="82" customWidth="1"/>
    <col min="1033" max="1033" width="9" style="82" customWidth="1"/>
    <col min="1034" max="1034" width="11.42578125" style="82" customWidth="1"/>
    <col min="1035" max="1035" width="10.85546875" style="82" customWidth="1"/>
    <col min="1036" max="1036" width="10" style="82" customWidth="1"/>
    <col min="1037" max="1037" width="11.7109375" style="82" customWidth="1"/>
    <col min="1038" max="1038" width="10.7109375" style="82" customWidth="1"/>
    <col min="1039" max="1039" width="10.140625" style="82" bestFit="1" customWidth="1"/>
    <col min="1040" max="1040" width="9.140625" style="82"/>
    <col min="1041" max="1041" width="11.140625" style="82" bestFit="1" customWidth="1"/>
    <col min="1042" max="1278" width="9.140625" style="82"/>
    <col min="1279" max="1279" width="5.28515625" style="82" customWidth="1"/>
    <col min="1280" max="1280" width="8.85546875" style="82" customWidth="1"/>
    <col min="1281" max="1281" width="28.85546875" style="82" customWidth="1"/>
    <col min="1282" max="1282" width="6.85546875" style="82" customWidth="1"/>
    <col min="1283" max="1283" width="8.42578125" style="82" customWidth="1"/>
    <col min="1284" max="1284" width="7.140625" style="82" customWidth="1"/>
    <col min="1285" max="1285" width="8.28515625" style="82" customWidth="1"/>
    <col min="1286" max="1286" width="7.42578125" style="82" customWidth="1"/>
    <col min="1287" max="1287" width="11.140625" style="82" customWidth="1"/>
    <col min="1288" max="1288" width="11.42578125" style="82" customWidth="1"/>
    <col min="1289" max="1289" width="9" style="82" customWidth="1"/>
    <col min="1290" max="1290" width="11.42578125" style="82" customWidth="1"/>
    <col min="1291" max="1291" width="10.85546875" style="82" customWidth="1"/>
    <col min="1292" max="1292" width="10" style="82" customWidth="1"/>
    <col min="1293" max="1293" width="11.7109375" style="82" customWidth="1"/>
    <col min="1294" max="1294" width="10.7109375" style="82" customWidth="1"/>
    <col min="1295" max="1295" width="10.140625" style="82" bestFit="1" customWidth="1"/>
    <col min="1296" max="1296" width="9.140625" style="82"/>
    <col min="1297" max="1297" width="11.140625" style="82" bestFit="1" customWidth="1"/>
    <col min="1298" max="1534" width="9.140625" style="82"/>
    <col min="1535" max="1535" width="5.28515625" style="82" customWidth="1"/>
    <col min="1536" max="1536" width="8.85546875" style="82" customWidth="1"/>
    <col min="1537" max="1537" width="28.85546875" style="82" customWidth="1"/>
    <col min="1538" max="1538" width="6.85546875" style="82" customWidth="1"/>
    <col min="1539" max="1539" width="8.42578125" style="82" customWidth="1"/>
    <col min="1540" max="1540" width="7.140625" style="82" customWidth="1"/>
    <col min="1541" max="1541" width="8.28515625" style="82" customWidth="1"/>
    <col min="1542" max="1542" width="7.42578125" style="82" customWidth="1"/>
    <col min="1543" max="1543" width="11.140625" style="82" customWidth="1"/>
    <col min="1544" max="1544" width="11.42578125" style="82" customWidth="1"/>
    <col min="1545" max="1545" width="9" style="82" customWidth="1"/>
    <col min="1546" max="1546" width="11.42578125" style="82" customWidth="1"/>
    <col min="1547" max="1547" width="10.85546875" style="82" customWidth="1"/>
    <col min="1548" max="1548" width="10" style="82" customWidth="1"/>
    <col min="1549" max="1549" width="11.7109375" style="82" customWidth="1"/>
    <col min="1550" max="1550" width="10.7109375" style="82" customWidth="1"/>
    <col min="1551" max="1551" width="10.140625" style="82" bestFit="1" customWidth="1"/>
    <col min="1552" max="1552" width="9.140625" style="82"/>
    <col min="1553" max="1553" width="11.140625" style="82" bestFit="1" customWidth="1"/>
    <col min="1554" max="1790" width="9.140625" style="82"/>
    <col min="1791" max="1791" width="5.28515625" style="82" customWidth="1"/>
    <col min="1792" max="1792" width="8.85546875" style="82" customWidth="1"/>
    <col min="1793" max="1793" width="28.85546875" style="82" customWidth="1"/>
    <col min="1794" max="1794" width="6.85546875" style="82" customWidth="1"/>
    <col min="1795" max="1795" width="8.42578125" style="82" customWidth="1"/>
    <col min="1796" max="1796" width="7.140625" style="82" customWidth="1"/>
    <col min="1797" max="1797" width="8.28515625" style="82" customWidth="1"/>
    <col min="1798" max="1798" width="7.42578125" style="82" customWidth="1"/>
    <col min="1799" max="1799" width="11.140625" style="82" customWidth="1"/>
    <col min="1800" max="1800" width="11.42578125" style="82" customWidth="1"/>
    <col min="1801" max="1801" width="9" style="82" customWidth="1"/>
    <col min="1802" max="1802" width="11.42578125" style="82" customWidth="1"/>
    <col min="1803" max="1803" width="10.85546875" style="82" customWidth="1"/>
    <col min="1804" max="1804" width="10" style="82" customWidth="1"/>
    <col min="1805" max="1805" width="11.7109375" style="82" customWidth="1"/>
    <col min="1806" max="1806" width="10.7109375" style="82" customWidth="1"/>
    <col min="1807" max="1807" width="10.140625" style="82" bestFit="1" customWidth="1"/>
    <col min="1808" max="1808" width="9.140625" style="82"/>
    <col min="1809" max="1809" width="11.140625" style="82" bestFit="1" customWidth="1"/>
    <col min="1810" max="2046" width="9.140625" style="82"/>
    <col min="2047" max="2047" width="5.28515625" style="82" customWidth="1"/>
    <col min="2048" max="2048" width="8.85546875" style="82" customWidth="1"/>
    <col min="2049" max="2049" width="28.85546875" style="82" customWidth="1"/>
    <col min="2050" max="2050" width="6.85546875" style="82" customWidth="1"/>
    <col min="2051" max="2051" width="8.42578125" style="82" customWidth="1"/>
    <col min="2052" max="2052" width="7.140625" style="82" customWidth="1"/>
    <col min="2053" max="2053" width="8.28515625" style="82" customWidth="1"/>
    <col min="2054" max="2054" width="7.42578125" style="82" customWidth="1"/>
    <col min="2055" max="2055" width="11.140625" style="82" customWidth="1"/>
    <col min="2056" max="2056" width="11.42578125" style="82" customWidth="1"/>
    <col min="2057" max="2057" width="9" style="82" customWidth="1"/>
    <col min="2058" max="2058" width="11.42578125" style="82" customWidth="1"/>
    <col min="2059" max="2059" width="10.85546875" style="82" customWidth="1"/>
    <col min="2060" max="2060" width="10" style="82" customWidth="1"/>
    <col min="2061" max="2061" width="11.7109375" style="82" customWidth="1"/>
    <col min="2062" max="2062" width="10.7109375" style="82" customWidth="1"/>
    <col min="2063" max="2063" width="10.140625" style="82" bestFit="1" customWidth="1"/>
    <col min="2064" max="2064" width="9.140625" style="82"/>
    <col min="2065" max="2065" width="11.140625" style="82" bestFit="1" customWidth="1"/>
    <col min="2066" max="2302" width="9.140625" style="82"/>
    <col min="2303" max="2303" width="5.28515625" style="82" customWidth="1"/>
    <col min="2304" max="2304" width="8.85546875" style="82" customWidth="1"/>
    <col min="2305" max="2305" width="28.85546875" style="82" customWidth="1"/>
    <col min="2306" max="2306" width="6.85546875" style="82" customWidth="1"/>
    <col min="2307" max="2307" width="8.42578125" style="82" customWidth="1"/>
    <col min="2308" max="2308" width="7.140625" style="82" customWidth="1"/>
    <col min="2309" max="2309" width="8.28515625" style="82" customWidth="1"/>
    <col min="2310" max="2310" width="7.42578125" style="82" customWidth="1"/>
    <col min="2311" max="2311" width="11.140625" style="82" customWidth="1"/>
    <col min="2312" max="2312" width="11.42578125" style="82" customWidth="1"/>
    <col min="2313" max="2313" width="9" style="82" customWidth="1"/>
    <col min="2314" max="2314" width="11.42578125" style="82" customWidth="1"/>
    <col min="2315" max="2315" width="10.85546875" style="82" customWidth="1"/>
    <col min="2316" max="2316" width="10" style="82" customWidth="1"/>
    <col min="2317" max="2317" width="11.7109375" style="82" customWidth="1"/>
    <col min="2318" max="2318" width="10.7109375" style="82" customWidth="1"/>
    <col min="2319" max="2319" width="10.140625" style="82" bestFit="1" customWidth="1"/>
    <col min="2320" max="2320" width="9.140625" style="82"/>
    <col min="2321" max="2321" width="11.140625" style="82" bestFit="1" customWidth="1"/>
    <col min="2322" max="2558" width="9.140625" style="82"/>
    <col min="2559" max="2559" width="5.28515625" style="82" customWidth="1"/>
    <col min="2560" max="2560" width="8.85546875" style="82" customWidth="1"/>
    <col min="2561" max="2561" width="28.85546875" style="82" customWidth="1"/>
    <col min="2562" max="2562" width="6.85546875" style="82" customWidth="1"/>
    <col min="2563" max="2563" width="8.42578125" style="82" customWidth="1"/>
    <col min="2564" max="2564" width="7.140625" style="82" customWidth="1"/>
    <col min="2565" max="2565" width="8.28515625" style="82" customWidth="1"/>
    <col min="2566" max="2566" width="7.42578125" style="82" customWidth="1"/>
    <col min="2567" max="2567" width="11.140625" style="82" customWidth="1"/>
    <col min="2568" max="2568" width="11.42578125" style="82" customWidth="1"/>
    <col min="2569" max="2569" width="9" style="82" customWidth="1"/>
    <col min="2570" max="2570" width="11.42578125" style="82" customWidth="1"/>
    <col min="2571" max="2571" width="10.85546875" style="82" customWidth="1"/>
    <col min="2572" max="2572" width="10" style="82" customWidth="1"/>
    <col min="2573" max="2573" width="11.7109375" style="82" customWidth="1"/>
    <col min="2574" max="2574" width="10.7109375" style="82" customWidth="1"/>
    <col min="2575" max="2575" width="10.140625" style="82" bestFit="1" customWidth="1"/>
    <col min="2576" max="2576" width="9.140625" style="82"/>
    <col min="2577" max="2577" width="11.140625" style="82" bestFit="1" customWidth="1"/>
    <col min="2578" max="2814" width="9.140625" style="82"/>
    <col min="2815" max="2815" width="5.28515625" style="82" customWidth="1"/>
    <col min="2816" max="2816" width="8.85546875" style="82" customWidth="1"/>
    <col min="2817" max="2817" width="28.85546875" style="82" customWidth="1"/>
    <col min="2818" max="2818" width="6.85546875" style="82" customWidth="1"/>
    <col min="2819" max="2819" width="8.42578125" style="82" customWidth="1"/>
    <col min="2820" max="2820" width="7.140625" style="82" customWidth="1"/>
    <col min="2821" max="2821" width="8.28515625" style="82" customWidth="1"/>
    <col min="2822" max="2822" width="7.42578125" style="82" customWidth="1"/>
    <col min="2823" max="2823" width="11.140625" style="82" customWidth="1"/>
    <col min="2824" max="2824" width="11.42578125" style="82" customWidth="1"/>
    <col min="2825" max="2825" width="9" style="82" customWidth="1"/>
    <col min="2826" max="2826" width="11.42578125" style="82" customWidth="1"/>
    <col min="2827" max="2827" width="10.85546875" style="82" customWidth="1"/>
    <col min="2828" max="2828" width="10" style="82" customWidth="1"/>
    <col min="2829" max="2829" width="11.7109375" style="82" customWidth="1"/>
    <col min="2830" max="2830" width="10.7109375" style="82" customWidth="1"/>
    <col min="2831" max="2831" width="10.140625" style="82" bestFit="1" customWidth="1"/>
    <col min="2832" max="2832" width="9.140625" style="82"/>
    <col min="2833" max="2833" width="11.140625" style="82" bestFit="1" customWidth="1"/>
    <col min="2834" max="3070" width="9.140625" style="82"/>
    <col min="3071" max="3071" width="5.28515625" style="82" customWidth="1"/>
    <col min="3072" max="3072" width="8.85546875" style="82" customWidth="1"/>
    <col min="3073" max="3073" width="28.85546875" style="82" customWidth="1"/>
    <col min="3074" max="3074" width="6.85546875" style="82" customWidth="1"/>
    <col min="3075" max="3075" width="8.42578125" style="82" customWidth="1"/>
    <col min="3076" max="3076" width="7.140625" style="82" customWidth="1"/>
    <col min="3077" max="3077" width="8.28515625" style="82" customWidth="1"/>
    <col min="3078" max="3078" width="7.42578125" style="82" customWidth="1"/>
    <col min="3079" max="3079" width="11.140625" style="82" customWidth="1"/>
    <col min="3080" max="3080" width="11.42578125" style="82" customWidth="1"/>
    <col min="3081" max="3081" width="9" style="82" customWidth="1"/>
    <col min="3082" max="3082" width="11.42578125" style="82" customWidth="1"/>
    <col min="3083" max="3083" width="10.85546875" style="82" customWidth="1"/>
    <col min="3084" max="3084" width="10" style="82" customWidth="1"/>
    <col min="3085" max="3085" width="11.7109375" style="82" customWidth="1"/>
    <col min="3086" max="3086" width="10.7109375" style="82" customWidth="1"/>
    <col min="3087" max="3087" width="10.140625" style="82" bestFit="1" customWidth="1"/>
    <col min="3088" max="3088" width="9.140625" style="82"/>
    <col min="3089" max="3089" width="11.140625" style="82" bestFit="1" customWidth="1"/>
    <col min="3090" max="3326" width="9.140625" style="82"/>
    <col min="3327" max="3327" width="5.28515625" style="82" customWidth="1"/>
    <col min="3328" max="3328" width="8.85546875" style="82" customWidth="1"/>
    <col min="3329" max="3329" width="28.85546875" style="82" customWidth="1"/>
    <col min="3330" max="3330" width="6.85546875" style="82" customWidth="1"/>
    <col min="3331" max="3331" width="8.42578125" style="82" customWidth="1"/>
    <col min="3332" max="3332" width="7.140625" style="82" customWidth="1"/>
    <col min="3333" max="3333" width="8.28515625" style="82" customWidth="1"/>
    <col min="3334" max="3334" width="7.42578125" style="82" customWidth="1"/>
    <col min="3335" max="3335" width="11.140625" style="82" customWidth="1"/>
    <col min="3336" max="3336" width="11.42578125" style="82" customWidth="1"/>
    <col min="3337" max="3337" width="9" style="82" customWidth="1"/>
    <col min="3338" max="3338" width="11.42578125" style="82" customWidth="1"/>
    <col min="3339" max="3339" width="10.85546875" style="82" customWidth="1"/>
    <col min="3340" max="3340" width="10" style="82" customWidth="1"/>
    <col min="3341" max="3341" width="11.7109375" style="82" customWidth="1"/>
    <col min="3342" max="3342" width="10.7109375" style="82" customWidth="1"/>
    <col min="3343" max="3343" width="10.140625" style="82" bestFit="1" customWidth="1"/>
    <col min="3344" max="3344" width="9.140625" style="82"/>
    <col min="3345" max="3345" width="11.140625" style="82" bestFit="1" customWidth="1"/>
    <col min="3346" max="3582" width="9.140625" style="82"/>
    <col min="3583" max="3583" width="5.28515625" style="82" customWidth="1"/>
    <col min="3584" max="3584" width="8.85546875" style="82" customWidth="1"/>
    <col min="3585" max="3585" width="28.85546875" style="82" customWidth="1"/>
    <col min="3586" max="3586" width="6.85546875" style="82" customWidth="1"/>
    <col min="3587" max="3587" width="8.42578125" style="82" customWidth="1"/>
    <col min="3588" max="3588" width="7.140625" style="82" customWidth="1"/>
    <col min="3589" max="3589" width="8.28515625" style="82" customWidth="1"/>
    <col min="3590" max="3590" width="7.42578125" style="82" customWidth="1"/>
    <col min="3591" max="3591" width="11.140625" style="82" customWidth="1"/>
    <col min="3592" max="3592" width="11.42578125" style="82" customWidth="1"/>
    <col min="3593" max="3593" width="9" style="82" customWidth="1"/>
    <col min="3594" max="3594" width="11.42578125" style="82" customWidth="1"/>
    <col min="3595" max="3595" width="10.85546875" style="82" customWidth="1"/>
    <col min="3596" max="3596" width="10" style="82" customWidth="1"/>
    <col min="3597" max="3597" width="11.7109375" style="82" customWidth="1"/>
    <col min="3598" max="3598" width="10.7109375" style="82" customWidth="1"/>
    <col min="3599" max="3599" width="10.140625" style="82" bestFit="1" customWidth="1"/>
    <col min="3600" max="3600" width="9.140625" style="82"/>
    <col min="3601" max="3601" width="11.140625" style="82" bestFit="1" customWidth="1"/>
    <col min="3602" max="3838" width="9.140625" style="82"/>
    <col min="3839" max="3839" width="5.28515625" style="82" customWidth="1"/>
    <col min="3840" max="3840" width="8.85546875" style="82" customWidth="1"/>
    <col min="3841" max="3841" width="28.85546875" style="82" customWidth="1"/>
    <col min="3842" max="3842" width="6.85546875" style="82" customWidth="1"/>
    <col min="3843" max="3843" width="8.42578125" style="82" customWidth="1"/>
    <col min="3844" max="3844" width="7.140625" style="82" customWidth="1"/>
    <col min="3845" max="3845" width="8.28515625" style="82" customWidth="1"/>
    <col min="3846" max="3846" width="7.42578125" style="82" customWidth="1"/>
    <col min="3847" max="3847" width="11.140625" style="82" customWidth="1"/>
    <col min="3848" max="3848" width="11.42578125" style="82" customWidth="1"/>
    <col min="3849" max="3849" width="9" style="82" customWidth="1"/>
    <col min="3850" max="3850" width="11.42578125" style="82" customWidth="1"/>
    <col min="3851" max="3851" width="10.85546875" style="82" customWidth="1"/>
    <col min="3852" max="3852" width="10" style="82" customWidth="1"/>
    <col min="3853" max="3853" width="11.7109375" style="82" customWidth="1"/>
    <col min="3854" max="3854" width="10.7109375" style="82" customWidth="1"/>
    <col min="3855" max="3855" width="10.140625" style="82" bestFit="1" customWidth="1"/>
    <col min="3856" max="3856" width="9.140625" style="82"/>
    <col min="3857" max="3857" width="11.140625" style="82" bestFit="1" customWidth="1"/>
    <col min="3858" max="4094" width="9.140625" style="82"/>
    <col min="4095" max="4095" width="5.28515625" style="82" customWidth="1"/>
    <col min="4096" max="4096" width="8.85546875" style="82" customWidth="1"/>
    <col min="4097" max="4097" width="28.85546875" style="82" customWidth="1"/>
    <col min="4098" max="4098" width="6.85546875" style="82" customWidth="1"/>
    <col min="4099" max="4099" width="8.42578125" style="82" customWidth="1"/>
    <col min="4100" max="4100" width="7.140625" style="82" customWidth="1"/>
    <col min="4101" max="4101" width="8.28515625" style="82" customWidth="1"/>
    <col min="4102" max="4102" width="7.42578125" style="82" customWidth="1"/>
    <col min="4103" max="4103" width="11.140625" style="82" customWidth="1"/>
    <col min="4104" max="4104" width="11.42578125" style="82" customWidth="1"/>
    <col min="4105" max="4105" width="9" style="82" customWidth="1"/>
    <col min="4106" max="4106" width="11.42578125" style="82" customWidth="1"/>
    <col min="4107" max="4107" width="10.85546875" style="82" customWidth="1"/>
    <col min="4108" max="4108" width="10" style="82" customWidth="1"/>
    <col min="4109" max="4109" width="11.7109375" style="82" customWidth="1"/>
    <col min="4110" max="4110" width="10.7109375" style="82" customWidth="1"/>
    <col min="4111" max="4111" width="10.140625" style="82" bestFit="1" customWidth="1"/>
    <col min="4112" max="4112" width="9.140625" style="82"/>
    <col min="4113" max="4113" width="11.140625" style="82" bestFit="1" customWidth="1"/>
    <col min="4114" max="4350" width="9.140625" style="82"/>
    <col min="4351" max="4351" width="5.28515625" style="82" customWidth="1"/>
    <col min="4352" max="4352" width="8.85546875" style="82" customWidth="1"/>
    <col min="4353" max="4353" width="28.85546875" style="82" customWidth="1"/>
    <col min="4354" max="4354" width="6.85546875" style="82" customWidth="1"/>
    <col min="4355" max="4355" width="8.42578125" style="82" customWidth="1"/>
    <col min="4356" max="4356" width="7.140625" style="82" customWidth="1"/>
    <col min="4357" max="4357" width="8.28515625" style="82" customWidth="1"/>
    <col min="4358" max="4358" width="7.42578125" style="82" customWidth="1"/>
    <col min="4359" max="4359" width="11.140625" style="82" customWidth="1"/>
    <col min="4360" max="4360" width="11.42578125" style="82" customWidth="1"/>
    <col min="4361" max="4361" width="9" style="82" customWidth="1"/>
    <col min="4362" max="4362" width="11.42578125" style="82" customWidth="1"/>
    <col min="4363" max="4363" width="10.85546875" style="82" customWidth="1"/>
    <col min="4364" max="4364" width="10" style="82" customWidth="1"/>
    <col min="4365" max="4365" width="11.7109375" style="82" customWidth="1"/>
    <col min="4366" max="4366" width="10.7109375" style="82" customWidth="1"/>
    <col min="4367" max="4367" width="10.140625" style="82" bestFit="1" customWidth="1"/>
    <col min="4368" max="4368" width="9.140625" style="82"/>
    <col min="4369" max="4369" width="11.140625" style="82" bestFit="1" customWidth="1"/>
    <col min="4370" max="4606" width="9.140625" style="82"/>
    <col min="4607" max="4607" width="5.28515625" style="82" customWidth="1"/>
    <col min="4608" max="4608" width="8.85546875" style="82" customWidth="1"/>
    <col min="4609" max="4609" width="28.85546875" style="82" customWidth="1"/>
    <col min="4610" max="4610" width="6.85546875" style="82" customWidth="1"/>
    <col min="4611" max="4611" width="8.42578125" style="82" customWidth="1"/>
    <col min="4612" max="4612" width="7.140625" style="82" customWidth="1"/>
    <col min="4613" max="4613" width="8.28515625" style="82" customWidth="1"/>
    <col min="4614" max="4614" width="7.42578125" style="82" customWidth="1"/>
    <col min="4615" max="4615" width="11.140625" style="82" customWidth="1"/>
    <col min="4616" max="4616" width="11.42578125" style="82" customWidth="1"/>
    <col min="4617" max="4617" width="9" style="82" customWidth="1"/>
    <col min="4618" max="4618" width="11.42578125" style="82" customWidth="1"/>
    <col min="4619" max="4619" width="10.85546875" style="82" customWidth="1"/>
    <col min="4620" max="4620" width="10" style="82" customWidth="1"/>
    <col min="4621" max="4621" width="11.7109375" style="82" customWidth="1"/>
    <col min="4622" max="4622" width="10.7109375" style="82" customWidth="1"/>
    <col min="4623" max="4623" width="10.140625" style="82" bestFit="1" customWidth="1"/>
    <col min="4624" max="4624" width="9.140625" style="82"/>
    <col min="4625" max="4625" width="11.140625" style="82" bestFit="1" customWidth="1"/>
    <col min="4626" max="4862" width="9.140625" style="82"/>
    <col min="4863" max="4863" width="5.28515625" style="82" customWidth="1"/>
    <col min="4864" max="4864" width="8.85546875" style="82" customWidth="1"/>
    <col min="4865" max="4865" width="28.85546875" style="82" customWidth="1"/>
    <col min="4866" max="4866" width="6.85546875" style="82" customWidth="1"/>
    <col min="4867" max="4867" width="8.42578125" style="82" customWidth="1"/>
    <col min="4868" max="4868" width="7.140625" style="82" customWidth="1"/>
    <col min="4869" max="4869" width="8.28515625" style="82" customWidth="1"/>
    <col min="4870" max="4870" width="7.42578125" style="82" customWidth="1"/>
    <col min="4871" max="4871" width="11.140625" style="82" customWidth="1"/>
    <col min="4872" max="4872" width="11.42578125" style="82" customWidth="1"/>
    <col min="4873" max="4873" width="9" style="82" customWidth="1"/>
    <col min="4874" max="4874" width="11.42578125" style="82" customWidth="1"/>
    <col min="4875" max="4875" width="10.85546875" style="82" customWidth="1"/>
    <col min="4876" max="4876" width="10" style="82" customWidth="1"/>
    <col min="4877" max="4877" width="11.7109375" style="82" customWidth="1"/>
    <col min="4878" max="4878" width="10.7109375" style="82" customWidth="1"/>
    <col min="4879" max="4879" width="10.140625" style="82" bestFit="1" customWidth="1"/>
    <col min="4880" max="4880" width="9.140625" style="82"/>
    <col min="4881" max="4881" width="11.140625" style="82" bestFit="1" customWidth="1"/>
    <col min="4882" max="5118" width="9.140625" style="82"/>
    <col min="5119" max="5119" width="5.28515625" style="82" customWidth="1"/>
    <col min="5120" max="5120" width="8.85546875" style="82" customWidth="1"/>
    <col min="5121" max="5121" width="28.85546875" style="82" customWidth="1"/>
    <col min="5122" max="5122" width="6.85546875" style="82" customWidth="1"/>
    <col min="5123" max="5123" width="8.42578125" style="82" customWidth="1"/>
    <col min="5124" max="5124" width="7.140625" style="82" customWidth="1"/>
    <col min="5125" max="5125" width="8.28515625" style="82" customWidth="1"/>
    <col min="5126" max="5126" width="7.42578125" style="82" customWidth="1"/>
    <col min="5127" max="5127" width="11.140625" style="82" customWidth="1"/>
    <col min="5128" max="5128" width="11.42578125" style="82" customWidth="1"/>
    <col min="5129" max="5129" width="9" style="82" customWidth="1"/>
    <col min="5130" max="5130" width="11.42578125" style="82" customWidth="1"/>
    <col min="5131" max="5131" width="10.85546875" style="82" customWidth="1"/>
    <col min="5132" max="5132" width="10" style="82" customWidth="1"/>
    <col min="5133" max="5133" width="11.7109375" style="82" customWidth="1"/>
    <col min="5134" max="5134" width="10.7109375" style="82" customWidth="1"/>
    <col min="5135" max="5135" width="10.140625" style="82" bestFit="1" customWidth="1"/>
    <col min="5136" max="5136" width="9.140625" style="82"/>
    <col min="5137" max="5137" width="11.140625" style="82" bestFit="1" customWidth="1"/>
    <col min="5138" max="5374" width="9.140625" style="82"/>
    <col min="5375" max="5375" width="5.28515625" style="82" customWidth="1"/>
    <col min="5376" max="5376" width="8.85546875" style="82" customWidth="1"/>
    <col min="5377" max="5377" width="28.85546875" style="82" customWidth="1"/>
    <col min="5378" max="5378" width="6.85546875" style="82" customWidth="1"/>
    <col min="5379" max="5379" width="8.42578125" style="82" customWidth="1"/>
    <col min="5380" max="5380" width="7.140625" style="82" customWidth="1"/>
    <col min="5381" max="5381" width="8.28515625" style="82" customWidth="1"/>
    <col min="5382" max="5382" width="7.42578125" style="82" customWidth="1"/>
    <col min="5383" max="5383" width="11.140625" style="82" customWidth="1"/>
    <col min="5384" max="5384" width="11.42578125" style="82" customWidth="1"/>
    <col min="5385" max="5385" width="9" style="82" customWidth="1"/>
    <col min="5386" max="5386" width="11.42578125" style="82" customWidth="1"/>
    <col min="5387" max="5387" width="10.85546875" style="82" customWidth="1"/>
    <col min="5388" max="5388" width="10" style="82" customWidth="1"/>
    <col min="5389" max="5389" width="11.7109375" style="82" customWidth="1"/>
    <col min="5390" max="5390" width="10.7109375" style="82" customWidth="1"/>
    <col min="5391" max="5391" width="10.140625" style="82" bestFit="1" customWidth="1"/>
    <col min="5392" max="5392" width="9.140625" style="82"/>
    <col min="5393" max="5393" width="11.140625" style="82" bestFit="1" customWidth="1"/>
    <col min="5394" max="5630" width="9.140625" style="82"/>
    <col min="5631" max="5631" width="5.28515625" style="82" customWidth="1"/>
    <col min="5632" max="5632" width="8.85546875" style="82" customWidth="1"/>
    <col min="5633" max="5633" width="28.85546875" style="82" customWidth="1"/>
    <col min="5634" max="5634" width="6.85546875" style="82" customWidth="1"/>
    <col min="5635" max="5635" width="8.42578125" style="82" customWidth="1"/>
    <col min="5636" max="5636" width="7.140625" style="82" customWidth="1"/>
    <col min="5637" max="5637" width="8.28515625" style="82" customWidth="1"/>
    <col min="5638" max="5638" width="7.42578125" style="82" customWidth="1"/>
    <col min="5639" max="5639" width="11.140625" style="82" customWidth="1"/>
    <col min="5640" max="5640" width="11.42578125" style="82" customWidth="1"/>
    <col min="5641" max="5641" width="9" style="82" customWidth="1"/>
    <col min="5642" max="5642" width="11.42578125" style="82" customWidth="1"/>
    <col min="5643" max="5643" width="10.85546875" style="82" customWidth="1"/>
    <col min="5644" max="5644" width="10" style="82" customWidth="1"/>
    <col min="5645" max="5645" width="11.7109375" style="82" customWidth="1"/>
    <col min="5646" max="5646" width="10.7109375" style="82" customWidth="1"/>
    <col min="5647" max="5647" width="10.140625" style="82" bestFit="1" customWidth="1"/>
    <col min="5648" max="5648" width="9.140625" style="82"/>
    <col min="5649" max="5649" width="11.140625" style="82" bestFit="1" customWidth="1"/>
    <col min="5650" max="5886" width="9.140625" style="82"/>
    <col min="5887" max="5887" width="5.28515625" style="82" customWidth="1"/>
    <col min="5888" max="5888" width="8.85546875" style="82" customWidth="1"/>
    <col min="5889" max="5889" width="28.85546875" style="82" customWidth="1"/>
    <col min="5890" max="5890" width="6.85546875" style="82" customWidth="1"/>
    <col min="5891" max="5891" width="8.42578125" style="82" customWidth="1"/>
    <col min="5892" max="5892" width="7.140625" style="82" customWidth="1"/>
    <col min="5893" max="5893" width="8.28515625" style="82" customWidth="1"/>
    <col min="5894" max="5894" width="7.42578125" style="82" customWidth="1"/>
    <col min="5895" max="5895" width="11.140625" style="82" customWidth="1"/>
    <col min="5896" max="5896" width="11.42578125" style="82" customWidth="1"/>
    <col min="5897" max="5897" width="9" style="82" customWidth="1"/>
    <col min="5898" max="5898" width="11.42578125" style="82" customWidth="1"/>
    <col min="5899" max="5899" width="10.85546875" style="82" customWidth="1"/>
    <col min="5900" max="5900" width="10" style="82" customWidth="1"/>
    <col min="5901" max="5901" width="11.7109375" style="82" customWidth="1"/>
    <col min="5902" max="5902" width="10.7109375" style="82" customWidth="1"/>
    <col min="5903" max="5903" width="10.140625" style="82" bestFit="1" customWidth="1"/>
    <col min="5904" max="5904" width="9.140625" style="82"/>
    <col min="5905" max="5905" width="11.140625" style="82" bestFit="1" customWidth="1"/>
    <col min="5906" max="6142" width="9.140625" style="82"/>
    <col min="6143" max="6143" width="5.28515625" style="82" customWidth="1"/>
    <col min="6144" max="6144" width="8.85546875" style="82" customWidth="1"/>
    <col min="6145" max="6145" width="28.85546875" style="82" customWidth="1"/>
    <col min="6146" max="6146" width="6.85546875" style="82" customWidth="1"/>
    <col min="6147" max="6147" width="8.42578125" style="82" customWidth="1"/>
    <col min="6148" max="6148" width="7.140625" style="82" customWidth="1"/>
    <col min="6149" max="6149" width="8.28515625" style="82" customWidth="1"/>
    <col min="6150" max="6150" width="7.42578125" style="82" customWidth="1"/>
    <col min="6151" max="6151" width="11.140625" style="82" customWidth="1"/>
    <col min="6152" max="6152" width="11.42578125" style="82" customWidth="1"/>
    <col min="6153" max="6153" width="9" style="82" customWidth="1"/>
    <col min="6154" max="6154" width="11.42578125" style="82" customWidth="1"/>
    <col min="6155" max="6155" width="10.85546875" style="82" customWidth="1"/>
    <col min="6156" max="6156" width="10" style="82" customWidth="1"/>
    <col min="6157" max="6157" width="11.7109375" style="82" customWidth="1"/>
    <col min="6158" max="6158" width="10.7109375" style="82" customWidth="1"/>
    <col min="6159" max="6159" width="10.140625" style="82" bestFit="1" customWidth="1"/>
    <col min="6160" max="6160" width="9.140625" style="82"/>
    <col min="6161" max="6161" width="11.140625" style="82" bestFit="1" customWidth="1"/>
    <col min="6162" max="6398" width="9.140625" style="82"/>
    <col min="6399" max="6399" width="5.28515625" style="82" customWidth="1"/>
    <col min="6400" max="6400" width="8.85546875" style="82" customWidth="1"/>
    <col min="6401" max="6401" width="28.85546875" style="82" customWidth="1"/>
    <col min="6402" max="6402" width="6.85546875" style="82" customWidth="1"/>
    <col min="6403" max="6403" width="8.42578125" style="82" customWidth="1"/>
    <col min="6404" max="6404" width="7.140625" style="82" customWidth="1"/>
    <col min="6405" max="6405" width="8.28515625" style="82" customWidth="1"/>
    <col min="6406" max="6406" width="7.42578125" style="82" customWidth="1"/>
    <col min="6407" max="6407" width="11.140625" style="82" customWidth="1"/>
    <col min="6408" max="6408" width="11.42578125" style="82" customWidth="1"/>
    <col min="6409" max="6409" width="9" style="82" customWidth="1"/>
    <col min="6410" max="6410" width="11.42578125" style="82" customWidth="1"/>
    <col min="6411" max="6411" width="10.85546875" style="82" customWidth="1"/>
    <col min="6412" max="6412" width="10" style="82" customWidth="1"/>
    <col min="6413" max="6413" width="11.7109375" style="82" customWidth="1"/>
    <col min="6414" max="6414" width="10.7109375" style="82" customWidth="1"/>
    <col min="6415" max="6415" width="10.140625" style="82" bestFit="1" customWidth="1"/>
    <col min="6416" max="6416" width="9.140625" style="82"/>
    <col min="6417" max="6417" width="11.140625" style="82" bestFit="1" customWidth="1"/>
    <col min="6418" max="6654" width="9.140625" style="82"/>
    <col min="6655" max="6655" width="5.28515625" style="82" customWidth="1"/>
    <col min="6656" max="6656" width="8.85546875" style="82" customWidth="1"/>
    <col min="6657" max="6657" width="28.85546875" style="82" customWidth="1"/>
    <col min="6658" max="6658" width="6.85546875" style="82" customWidth="1"/>
    <col min="6659" max="6659" width="8.42578125" style="82" customWidth="1"/>
    <col min="6660" max="6660" width="7.140625" style="82" customWidth="1"/>
    <col min="6661" max="6661" width="8.28515625" style="82" customWidth="1"/>
    <col min="6662" max="6662" width="7.42578125" style="82" customWidth="1"/>
    <col min="6663" max="6663" width="11.140625" style="82" customWidth="1"/>
    <col min="6664" max="6664" width="11.42578125" style="82" customWidth="1"/>
    <col min="6665" max="6665" width="9" style="82" customWidth="1"/>
    <col min="6666" max="6666" width="11.42578125" style="82" customWidth="1"/>
    <col min="6667" max="6667" width="10.85546875" style="82" customWidth="1"/>
    <col min="6668" max="6668" width="10" style="82" customWidth="1"/>
    <col min="6669" max="6669" width="11.7109375" style="82" customWidth="1"/>
    <col min="6670" max="6670" width="10.7109375" style="82" customWidth="1"/>
    <col min="6671" max="6671" width="10.140625" style="82" bestFit="1" customWidth="1"/>
    <col min="6672" max="6672" width="9.140625" style="82"/>
    <col min="6673" max="6673" width="11.140625" style="82" bestFit="1" customWidth="1"/>
    <col min="6674" max="6910" width="9.140625" style="82"/>
    <col min="6911" max="6911" width="5.28515625" style="82" customWidth="1"/>
    <col min="6912" max="6912" width="8.85546875" style="82" customWidth="1"/>
    <col min="6913" max="6913" width="28.85546875" style="82" customWidth="1"/>
    <col min="6914" max="6914" width="6.85546875" style="82" customWidth="1"/>
    <col min="6915" max="6915" width="8.42578125" style="82" customWidth="1"/>
    <col min="6916" max="6916" width="7.140625" style="82" customWidth="1"/>
    <col min="6917" max="6917" width="8.28515625" style="82" customWidth="1"/>
    <col min="6918" max="6918" width="7.42578125" style="82" customWidth="1"/>
    <col min="6919" max="6919" width="11.140625" style="82" customWidth="1"/>
    <col min="6920" max="6920" width="11.42578125" style="82" customWidth="1"/>
    <col min="6921" max="6921" width="9" style="82" customWidth="1"/>
    <col min="6922" max="6922" width="11.42578125" style="82" customWidth="1"/>
    <col min="6923" max="6923" width="10.85546875" style="82" customWidth="1"/>
    <col min="6924" max="6924" width="10" style="82" customWidth="1"/>
    <col min="6925" max="6925" width="11.7109375" style="82" customWidth="1"/>
    <col min="6926" max="6926" width="10.7109375" style="82" customWidth="1"/>
    <col min="6927" max="6927" width="10.140625" style="82" bestFit="1" customWidth="1"/>
    <col min="6928" max="6928" width="9.140625" style="82"/>
    <col min="6929" max="6929" width="11.140625" style="82" bestFit="1" customWidth="1"/>
    <col min="6930" max="7166" width="9.140625" style="82"/>
    <col min="7167" max="7167" width="5.28515625" style="82" customWidth="1"/>
    <col min="7168" max="7168" width="8.85546875" style="82" customWidth="1"/>
    <col min="7169" max="7169" width="28.85546875" style="82" customWidth="1"/>
    <col min="7170" max="7170" width="6.85546875" style="82" customWidth="1"/>
    <col min="7171" max="7171" width="8.42578125" style="82" customWidth="1"/>
    <col min="7172" max="7172" width="7.140625" style="82" customWidth="1"/>
    <col min="7173" max="7173" width="8.28515625" style="82" customWidth="1"/>
    <col min="7174" max="7174" width="7.42578125" style="82" customWidth="1"/>
    <col min="7175" max="7175" width="11.140625" style="82" customWidth="1"/>
    <col min="7176" max="7176" width="11.42578125" style="82" customWidth="1"/>
    <col min="7177" max="7177" width="9" style="82" customWidth="1"/>
    <col min="7178" max="7178" width="11.42578125" style="82" customWidth="1"/>
    <col min="7179" max="7179" width="10.85546875" style="82" customWidth="1"/>
    <col min="7180" max="7180" width="10" style="82" customWidth="1"/>
    <col min="7181" max="7181" width="11.7109375" style="82" customWidth="1"/>
    <col min="7182" max="7182" width="10.7109375" style="82" customWidth="1"/>
    <col min="7183" max="7183" width="10.140625" style="82" bestFit="1" customWidth="1"/>
    <col min="7184" max="7184" width="9.140625" style="82"/>
    <col min="7185" max="7185" width="11.140625" style="82" bestFit="1" customWidth="1"/>
    <col min="7186" max="7422" width="9.140625" style="82"/>
    <col min="7423" max="7423" width="5.28515625" style="82" customWidth="1"/>
    <col min="7424" max="7424" width="8.85546875" style="82" customWidth="1"/>
    <col min="7425" max="7425" width="28.85546875" style="82" customWidth="1"/>
    <col min="7426" max="7426" width="6.85546875" style="82" customWidth="1"/>
    <col min="7427" max="7427" width="8.42578125" style="82" customWidth="1"/>
    <col min="7428" max="7428" width="7.140625" style="82" customWidth="1"/>
    <col min="7429" max="7429" width="8.28515625" style="82" customWidth="1"/>
    <col min="7430" max="7430" width="7.42578125" style="82" customWidth="1"/>
    <col min="7431" max="7431" width="11.140625" style="82" customWidth="1"/>
    <col min="7432" max="7432" width="11.42578125" style="82" customWidth="1"/>
    <col min="7433" max="7433" width="9" style="82" customWidth="1"/>
    <col min="7434" max="7434" width="11.42578125" style="82" customWidth="1"/>
    <col min="7435" max="7435" width="10.85546875" style="82" customWidth="1"/>
    <col min="7436" max="7436" width="10" style="82" customWidth="1"/>
    <col min="7437" max="7437" width="11.7109375" style="82" customWidth="1"/>
    <col min="7438" max="7438" width="10.7109375" style="82" customWidth="1"/>
    <col min="7439" max="7439" width="10.140625" style="82" bestFit="1" customWidth="1"/>
    <col min="7440" max="7440" width="9.140625" style="82"/>
    <col min="7441" max="7441" width="11.140625" style="82" bestFit="1" customWidth="1"/>
    <col min="7442" max="7678" width="9.140625" style="82"/>
    <col min="7679" max="7679" width="5.28515625" style="82" customWidth="1"/>
    <col min="7680" max="7680" width="8.85546875" style="82" customWidth="1"/>
    <col min="7681" max="7681" width="28.85546875" style="82" customWidth="1"/>
    <col min="7682" max="7682" width="6.85546875" style="82" customWidth="1"/>
    <col min="7683" max="7683" width="8.42578125" style="82" customWidth="1"/>
    <col min="7684" max="7684" width="7.140625" style="82" customWidth="1"/>
    <col min="7685" max="7685" width="8.28515625" style="82" customWidth="1"/>
    <col min="7686" max="7686" width="7.42578125" style="82" customWidth="1"/>
    <col min="7687" max="7687" width="11.140625" style="82" customWidth="1"/>
    <col min="7688" max="7688" width="11.42578125" style="82" customWidth="1"/>
    <col min="7689" max="7689" width="9" style="82" customWidth="1"/>
    <col min="7690" max="7690" width="11.42578125" style="82" customWidth="1"/>
    <col min="7691" max="7691" width="10.85546875" style="82" customWidth="1"/>
    <col min="7692" max="7692" width="10" style="82" customWidth="1"/>
    <col min="7693" max="7693" width="11.7109375" style="82" customWidth="1"/>
    <col min="7694" max="7694" width="10.7109375" style="82" customWidth="1"/>
    <col min="7695" max="7695" width="10.140625" style="82" bestFit="1" customWidth="1"/>
    <col min="7696" max="7696" width="9.140625" style="82"/>
    <col min="7697" max="7697" width="11.140625" style="82" bestFit="1" customWidth="1"/>
    <col min="7698" max="7934" width="9.140625" style="82"/>
    <col min="7935" max="7935" width="5.28515625" style="82" customWidth="1"/>
    <col min="7936" max="7936" width="8.85546875" style="82" customWidth="1"/>
    <col min="7937" max="7937" width="28.85546875" style="82" customWidth="1"/>
    <col min="7938" max="7938" width="6.85546875" style="82" customWidth="1"/>
    <col min="7939" max="7939" width="8.42578125" style="82" customWidth="1"/>
    <col min="7940" max="7940" width="7.140625" style="82" customWidth="1"/>
    <col min="7941" max="7941" width="8.28515625" style="82" customWidth="1"/>
    <col min="7942" max="7942" width="7.42578125" style="82" customWidth="1"/>
    <col min="7943" max="7943" width="11.140625" style="82" customWidth="1"/>
    <col min="7944" max="7944" width="11.42578125" style="82" customWidth="1"/>
    <col min="7945" max="7945" width="9" style="82" customWidth="1"/>
    <col min="7946" max="7946" width="11.42578125" style="82" customWidth="1"/>
    <col min="7947" max="7947" width="10.85546875" style="82" customWidth="1"/>
    <col min="7948" max="7948" width="10" style="82" customWidth="1"/>
    <col min="7949" max="7949" width="11.7109375" style="82" customWidth="1"/>
    <col min="7950" max="7950" width="10.7109375" style="82" customWidth="1"/>
    <col min="7951" max="7951" width="10.140625" style="82" bestFit="1" customWidth="1"/>
    <col min="7952" max="7952" width="9.140625" style="82"/>
    <col min="7953" max="7953" width="11.140625" style="82" bestFit="1" customWidth="1"/>
    <col min="7954" max="8190" width="9.140625" style="82"/>
    <col min="8191" max="8191" width="5.28515625" style="82" customWidth="1"/>
    <col min="8192" max="8192" width="8.85546875" style="82" customWidth="1"/>
    <col min="8193" max="8193" width="28.85546875" style="82" customWidth="1"/>
    <col min="8194" max="8194" width="6.85546875" style="82" customWidth="1"/>
    <col min="8195" max="8195" width="8.42578125" style="82" customWidth="1"/>
    <col min="8196" max="8196" width="7.140625" style="82" customWidth="1"/>
    <col min="8197" max="8197" width="8.28515625" style="82" customWidth="1"/>
    <col min="8198" max="8198" width="7.42578125" style="82" customWidth="1"/>
    <col min="8199" max="8199" width="11.140625" style="82" customWidth="1"/>
    <col min="8200" max="8200" width="11.42578125" style="82" customWidth="1"/>
    <col min="8201" max="8201" width="9" style="82" customWidth="1"/>
    <col min="8202" max="8202" width="11.42578125" style="82" customWidth="1"/>
    <col min="8203" max="8203" width="10.85546875" style="82" customWidth="1"/>
    <col min="8204" max="8204" width="10" style="82" customWidth="1"/>
    <col min="8205" max="8205" width="11.7109375" style="82" customWidth="1"/>
    <col min="8206" max="8206" width="10.7109375" style="82" customWidth="1"/>
    <col min="8207" max="8207" width="10.140625" style="82" bestFit="1" customWidth="1"/>
    <col min="8208" max="8208" width="9.140625" style="82"/>
    <col min="8209" max="8209" width="11.140625" style="82" bestFit="1" customWidth="1"/>
    <col min="8210" max="8446" width="9.140625" style="82"/>
    <col min="8447" max="8447" width="5.28515625" style="82" customWidth="1"/>
    <col min="8448" max="8448" width="8.85546875" style="82" customWidth="1"/>
    <col min="8449" max="8449" width="28.85546875" style="82" customWidth="1"/>
    <col min="8450" max="8450" width="6.85546875" style="82" customWidth="1"/>
    <col min="8451" max="8451" width="8.42578125" style="82" customWidth="1"/>
    <col min="8452" max="8452" width="7.140625" style="82" customWidth="1"/>
    <col min="8453" max="8453" width="8.28515625" style="82" customWidth="1"/>
    <col min="8454" max="8454" width="7.42578125" style="82" customWidth="1"/>
    <col min="8455" max="8455" width="11.140625" style="82" customWidth="1"/>
    <col min="8456" max="8456" width="11.42578125" style="82" customWidth="1"/>
    <col min="8457" max="8457" width="9" style="82" customWidth="1"/>
    <col min="8458" max="8458" width="11.42578125" style="82" customWidth="1"/>
    <col min="8459" max="8459" width="10.85546875" style="82" customWidth="1"/>
    <col min="8460" max="8460" width="10" style="82" customWidth="1"/>
    <col min="8461" max="8461" width="11.7109375" style="82" customWidth="1"/>
    <col min="8462" max="8462" width="10.7109375" style="82" customWidth="1"/>
    <col min="8463" max="8463" width="10.140625" style="82" bestFit="1" customWidth="1"/>
    <col min="8464" max="8464" width="9.140625" style="82"/>
    <col min="8465" max="8465" width="11.140625" style="82" bestFit="1" customWidth="1"/>
    <col min="8466" max="8702" width="9.140625" style="82"/>
    <col min="8703" max="8703" width="5.28515625" style="82" customWidth="1"/>
    <col min="8704" max="8704" width="8.85546875" style="82" customWidth="1"/>
    <col min="8705" max="8705" width="28.85546875" style="82" customWidth="1"/>
    <col min="8706" max="8706" width="6.85546875" style="82" customWidth="1"/>
    <col min="8707" max="8707" width="8.42578125" style="82" customWidth="1"/>
    <col min="8708" max="8708" width="7.140625" style="82" customWidth="1"/>
    <col min="8709" max="8709" width="8.28515625" style="82" customWidth="1"/>
    <col min="8710" max="8710" width="7.42578125" style="82" customWidth="1"/>
    <col min="8711" max="8711" width="11.140625" style="82" customWidth="1"/>
    <col min="8712" max="8712" width="11.42578125" style="82" customWidth="1"/>
    <col min="8713" max="8713" width="9" style="82" customWidth="1"/>
    <col min="8714" max="8714" width="11.42578125" style="82" customWidth="1"/>
    <col min="8715" max="8715" width="10.85546875" style="82" customWidth="1"/>
    <col min="8716" max="8716" width="10" style="82" customWidth="1"/>
    <col min="8717" max="8717" width="11.7109375" style="82" customWidth="1"/>
    <col min="8718" max="8718" width="10.7109375" style="82" customWidth="1"/>
    <col min="8719" max="8719" width="10.140625" style="82" bestFit="1" customWidth="1"/>
    <col min="8720" max="8720" width="9.140625" style="82"/>
    <col min="8721" max="8721" width="11.140625" style="82" bestFit="1" customWidth="1"/>
    <col min="8722" max="8958" width="9.140625" style="82"/>
    <col min="8959" max="8959" width="5.28515625" style="82" customWidth="1"/>
    <col min="8960" max="8960" width="8.85546875" style="82" customWidth="1"/>
    <col min="8961" max="8961" width="28.85546875" style="82" customWidth="1"/>
    <col min="8962" max="8962" width="6.85546875" style="82" customWidth="1"/>
    <col min="8963" max="8963" width="8.42578125" style="82" customWidth="1"/>
    <col min="8964" max="8964" width="7.140625" style="82" customWidth="1"/>
    <col min="8965" max="8965" width="8.28515625" style="82" customWidth="1"/>
    <col min="8966" max="8966" width="7.42578125" style="82" customWidth="1"/>
    <col min="8967" max="8967" width="11.140625" style="82" customWidth="1"/>
    <col min="8968" max="8968" width="11.42578125" style="82" customWidth="1"/>
    <col min="8969" max="8969" width="9" style="82" customWidth="1"/>
    <col min="8970" max="8970" width="11.42578125" style="82" customWidth="1"/>
    <col min="8971" max="8971" width="10.85546875" style="82" customWidth="1"/>
    <col min="8972" max="8972" width="10" style="82" customWidth="1"/>
    <col min="8973" max="8973" width="11.7109375" style="82" customWidth="1"/>
    <col min="8974" max="8974" width="10.7109375" style="82" customWidth="1"/>
    <col min="8975" max="8975" width="10.140625" style="82" bestFit="1" customWidth="1"/>
    <col min="8976" max="8976" width="9.140625" style="82"/>
    <col min="8977" max="8977" width="11.140625" style="82" bestFit="1" customWidth="1"/>
    <col min="8978" max="9214" width="9.140625" style="82"/>
    <col min="9215" max="9215" width="5.28515625" style="82" customWidth="1"/>
    <col min="9216" max="9216" width="8.85546875" style="82" customWidth="1"/>
    <col min="9217" max="9217" width="28.85546875" style="82" customWidth="1"/>
    <col min="9218" max="9218" width="6.85546875" style="82" customWidth="1"/>
    <col min="9219" max="9219" width="8.42578125" style="82" customWidth="1"/>
    <col min="9220" max="9220" width="7.140625" style="82" customWidth="1"/>
    <col min="9221" max="9221" width="8.28515625" style="82" customWidth="1"/>
    <col min="9222" max="9222" width="7.42578125" style="82" customWidth="1"/>
    <col min="9223" max="9223" width="11.140625" style="82" customWidth="1"/>
    <col min="9224" max="9224" width="11.42578125" style="82" customWidth="1"/>
    <col min="9225" max="9225" width="9" style="82" customWidth="1"/>
    <col min="9226" max="9226" width="11.42578125" style="82" customWidth="1"/>
    <col min="9227" max="9227" width="10.85546875" style="82" customWidth="1"/>
    <col min="9228" max="9228" width="10" style="82" customWidth="1"/>
    <col min="9229" max="9229" width="11.7109375" style="82" customWidth="1"/>
    <col min="9230" max="9230" width="10.7109375" style="82" customWidth="1"/>
    <col min="9231" max="9231" width="10.140625" style="82" bestFit="1" customWidth="1"/>
    <col min="9232" max="9232" width="9.140625" style="82"/>
    <col min="9233" max="9233" width="11.140625" style="82" bestFit="1" customWidth="1"/>
    <col min="9234" max="9470" width="9.140625" style="82"/>
    <col min="9471" max="9471" width="5.28515625" style="82" customWidth="1"/>
    <col min="9472" max="9472" width="8.85546875" style="82" customWidth="1"/>
    <col min="9473" max="9473" width="28.85546875" style="82" customWidth="1"/>
    <col min="9474" max="9474" width="6.85546875" style="82" customWidth="1"/>
    <col min="9475" max="9475" width="8.42578125" style="82" customWidth="1"/>
    <col min="9476" max="9476" width="7.140625" style="82" customWidth="1"/>
    <col min="9477" max="9477" width="8.28515625" style="82" customWidth="1"/>
    <col min="9478" max="9478" width="7.42578125" style="82" customWidth="1"/>
    <col min="9479" max="9479" width="11.140625" style="82" customWidth="1"/>
    <col min="9480" max="9480" width="11.42578125" style="82" customWidth="1"/>
    <col min="9481" max="9481" width="9" style="82" customWidth="1"/>
    <col min="9482" max="9482" width="11.42578125" style="82" customWidth="1"/>
    <col min="9483" max="9483" width="10.85546875" style="82" customWidth="1"/>
    <col min="9484" max="9484" width="10" style="82" customWidth="1"/>
    <col min="9485" max="9485" width="11.7109375" style="82" customWidth="1"/>
    <col min="9486" max="9486" width="10.7109375" style="82" customWidth="1"/>
    <col min="9487" max="9487" width="10.140625" style="82" bestFit="1" customWidth="1"/>
    <col min="9488" max="9488" width="9.140625" style="82"/>
    <col min="9489" max="9489" width="11.140625" style="82" bestFit="1" customWidth="1"/>
    <col min="9490" max="9726" width="9.140625" style="82"/>
    <col min="9727" max="9727" width="5.28515625" style="82" customWidth="1"/>
    <col min="9728" max="9728" width="8.85546875" style="82" customWidth="1"/>
    <col min="9729" max="9729" width="28.85546875" style="82" customWidth="1"/>
    <col min="9730" max="9730" width="6.85546875" style="82" customWidth="1"/>
    <col min="9731" max="9731" width="8.42578125" style="82" customWidth="1"/>
    <col min="9732" max="9732" width="7.140625" style="82" customWidth="1"/>
    <col min="9733" max="9733" width="8.28515625" style="82" customWidth="1"/>
    <col min="9734" max="9734" width="7.42578125" style="82" customWidth="1"/>
    <col min="9735" max="9735" width="11.140625" style="82" customWidth="1"/>
    <col min="9736" max="9736" width="11.42578125" style="82" customWidth="1"/>
    <col min="9737" max="9737" width="9" style="82" customWidth="1"/>
    <col min="9738" max="9738" width="11.42578125" style="82" customWidth="1"/>
    <col min="9739" max="9739" width="10.85546875" style="82" customWidth="1"/>
    <col min="9740" max="9740" width="10" style="82" customWidth="1"/>
    <col min="9741" max="9741" width="11.7109375" style="82" customWidth="1"/>
    <col min="9742" max="9742" width="10.7109375" style="82" customWidth="1"/>
    <col min="9743" max="9743" width="10.140625" style="82" bestFit="1" customWidth="1"/>
    <col min="9744" max="9744" width="9.140625" style="82"/>
    <col min="9745" max="9745" width="11.140625" style="82" bestFit="1" customWidth="1"/>
    <col min="9746" max="9982" width="9.140625" style="82"/>
    <col min="9983" max="9983" width="5.28515625" style="82" customWidth="1"/>
    <col min="9984" max="9984" width="8.85546875" style="82" customWidth="1"/>
    <col min="9985" max="9985" width="28.85546875" style="82" customWidth="1"/>
    <col min="9986" max="9986" width="6.85546875" style="82" customWidth="1"/>
    <col min="9987" max="9987" width="8.42578125" style="82" customWidth="1"/>
    <col min="9988" max="9988" width="7.140625" style="82" customWidth="1"/>
    <col min="9989" max="9989" width="8.28515625" style="82" customWidth="1"/>
    <col min="9990" max="9990" width="7.42578125" style="82" customWidth="1"/>
    <col min="9991" max="9991" width="11.140625" style="82" customWidth="1"/>
    <col min="9992" max="9992" width="11.42578125" style="82" customWidth="1"/>
    <col min="9993" max="9993" width="9" style="82" customWidth="1"/>
    <col min="9994" max="9994" width="11.42578125" style="82" customWidth="1"/>
    <col min="9995" max="9995" width="10.85546875" style="82" customWidth="1"/>
    <col min="9996" max="9996" width="10" style="82" customWidth="1"/>
    <col min="9997" max="9997" width="11.7109375" style="82" customWidth="1"/>
    <col min="9998" max="9998" width="10.7109375" style="82" customWidth="1"/>
    <col min="9999" max="9999" width="10.140625" style="82" bestFit="1" customWidth="1"/>
    <col min="10000" max="10000" width="9.140625" style="82"/>
    <col min="10001" max="10001" width="11.140625" style="82" bestFit="1" customWidth="1"/>
    <col min="10002" max="10238" width="9.140625" style="82"/>
    <col min="10239" max="10239" width="5.28515625" style="82" customWidth="1"/>
    <col min="10240" max="10240" width="8.85546875" style="82" customWidth="1"/>
    <col min="10241" max="10241" width="28.85546875" style="82" customWidth="1"/>
    <col min="10242" max="10242" width="6.85546875" style="82" customWidth="1"/>
    <col min="10243" max="10243" width="8.42578125" style="82" customWidth="1"/>
    <col min="10244" max="10244" width="7.140625" style="82" customWidth="1"/>
    <col min="10245" max="10245" width="8.28515625" style="82" customWidth="1"/>
    <col min="10246" max="10246" width="7.42578125" style="82" customWidth="1"/>
    <col min="10247" max="10247" width="11.140625" style="82" customWidth="1"/>
    <col min="10248" max="10248" width="11.42578125" style="82" customWidth="1"/>
    <col min="10249" max="10249" width="9" style="82" customWidth="1"/>
    <col min="10250" max="10250" width="11.42578125" style="82" customWidth="1"/>
    <col min="10251" max="10251" width="10.85546875" style="82" customWidth="1"/>
    <col min="10252" max="10252" width="10" style="82" customWidth="1"/>
    <col min="10253" max="10253" width="11.7109375" style="82" customWidth="1"/>
    <col min="10254" max="10254" width="10.7109375" style="82" customWidth="1"/>
    <col min="10255" max="10255" width="10.140625" style="82" bestFit="1" customWidth="1"/>
    <col min="10256" max="10256" width="9.140625" style="82"/>
    <col min="10257" max="10257" width="11.140625" style="82" bestFit="1" customWidth="1"/>
    <col min="10258" max="10494" width="9.140625" style="82"/>
    <col min="10495" max="10495" width="5.28515625" style="82" customWidth="1"/>
    <col min="10496" max="10496" width="8.85546875" style="82" customWidth="1"/>
    <col min="10497" max="10497" width="28.85546875" style="82" customWidth="1"/>
    <col min="10498" max="10498" width="6.85546875" style="82" customWidth="1"/>
    <col min="10499" max="10499" width="8.42578125" style="82" customWidth="1"/>
    <col min="10500" max="10500" width="7.140625" style="82" customWidth="1"/>
    <col min="10501" max="10501" width="8.28515625" style="82" customWidth="1"/>
    <col min="10502" max="10502" width="7.42578125" style="82" customWidth="1"/>
    <col min="10503" max="10503" width="11.140625" style="82" customWidth="1"/>
    <col min="10504" max="10504" width="11.42578125" style="82" customWidth="1"/>
    <col min="10505" max="10505" width="9" style="82" customWidth="1"/>
    <col min="10506" max="10506" width="11.42578125" style="82" customWidth="1"/>
    <col min="10507" max="10507" width="10.85546875" style="82" customWidth="1"/>
    <col min="10508" max="10508" width="10" style="82" customWidth="1"/>
    <col min="10509" max="10509" width="11.7109375" style="82" customWidth="1"/>
    <col min="10510" max="10510" width="10.7109375" style="82" customWidth="1"/>
    <col min="10511" max="10511" width="10.140625" style="82" bestFit="1" customWidth="1"/>
    <col min="10512" max="10512" width="9.140625" style="82"/>
    <col min="10513" max="10513" width="11.140625" style="82" bestFit="1" customWidth="1"/>
    <col min="10514" max="10750" width="9.140625" style="82"/>
    <col min="10751" max="10751" width="5.28515625" style="82" customWidth="1"/>
    <col min="10752" max="10752" width="8.85546875" style="82" customWidth="1"/>
    <col min="10753" max="10753" width="28.85546875" style="82" customWidth="1"/>
    <col min="10754" max="10754" width="6.85546875" style="82" customWidth="1"/>
    <col min="10755" max="10755" width="8.42578125" style="82" customWidth="1"/>
    <col min="10756" max="10756" width="7.140625" style="82" customWidth="1"/>
    <col min="10757" max="10757" width="8.28515625" style="82" customWidth="1"/>
    <col min="10758" max="10758" width="7.42578125" style="82" customWidth="1"/>
    <col min="10759" max="10759" width="11.140625" style="82" customWidth="1"/>
    <col min="10760" max="10760" width="11.42578125" style="82" customWidth="1"/>
    <col min="10761" max="10761" width="9" style="82" customWidth="1"/>
    <col min="10762" max="10762" width="11.42578125" style="82" customWidth="1"/>
    <col min="10763" max="10763" width="10.85546875" style="82" customWidth="1"/>
    <col min="10764" max="10764" width="10" style="82" customWidth="1"/>
    <col min="10765" max="10765" width="11.7109375" style="82" customWidth="1"/>
    <col min="10766" max="10766" width="10.7109375" style="82" customWidth="1"/>
    <col min="10767" max="10767" width="10.140625" style="82" bestFit="1" customWidth="1"/>
    <col min="10768" max="10768" width="9.140625" style="82"/>
    <col min="10769" max="10769" width="11.140625" style="82" bestFit="1" customWidth="1"/>
    <col min="10770" max="11006" width="9.140625" style="82"/>
    <col min="11007" max="11007" width="5.28515625" style="82" customWidth="1"/>
    <col min="11008" max="11008" width="8.85546875" style="82" customWidth="1"/>
    <col min="11009" max="11009" width="28.85546875" style="82" customWidth="1"/>
    <col min="11010" max="11010" width="6.85546875" style="82" customWidth="1"/>
    <col min="11011" max="11011" width="8.42578125" style="82" customWidth="1"/>
    <col min="11012" max="11012" width="7.140625" style="82" customWidth="1"/>
    <col min="11013" max="11013" width="8.28515625" style="82" customWidth="1"/>
    <col min="11014" max="11014" width="7.42578125" style="82" customWidth="1"/>
    <col min="11015" max="11015" width="11.140625" style="82" customWidth="1"/>
    <col min="11016" max="11016" width="11.42578125" style="82" customWidth="1"/>
    <col min="11017" max="11017" width="9" style="82" customWidth="1"/>
    <col min="11018" max="11018" width="11.42578125" style="82" customWidth="1"/>
    <col min="11019" max="11019" width="10.85546875" style="82" customWidth="1"/>
    <col min="11020" max="11020" width="10" style="82" customWidth="1"/>
    <col min="11021" max="11021" width="11.7109375" style="82" customWidth="1"/>
    <col min="11022" max="11022" width="10.7109375" style="82" customWidth="1"/>
    <col min="11023" max="11023" width="10.140625" style="82" bestFit="1" customWidth="1"/>
    <col min="11024" max="11024" width="9.140625" style="82"/>
    <col min="11025" max="11025" width="11.140625" style="82" bestFit="1" customWidth="1"/>
    <col min="11026" max="11262" width="9.140625" style="82"/>
    <col min="11263" max="11263" width="5.28515625" style="82" customWidth="1"/>
    <col min="11264" max="11264" width="8.85546875" style="82" customWidth="1"/>
    <col min="11265" max="11265" width="28.85546875" style="82" customWidth="1"/>
    <col min="11266" max="11266" width="6.85546875" style="82" customWidth="1"/>
    <col min="11267" max="11267" width="8.42578125" style="82" customWidth="1"/>
    <col min="11268" max="11268" width="7.140625" style="82" customWidth="1"/>
    <col min="11269" max="11269" width="8.28515625" style="82" customWidth="1"/>
    <col min="11270" max="11270" width="7.42578125" style="82" customWidth="1"/>
    <col min="11271" max="11271" width="11.140625" style="82" customWidth="1"/>
    <col min="11272" max="11272" width="11.42578125" style="82" customWidth="1"/>
    <col min="11273" max="11273" width="9" style="82" customWidth="1"/>
    <col min="11274" max="11274" width="11.42578125" style="82" customWidth="1"/>
    <col min="11275" max="11275" width="10.85546875" style="82" customWidth="1"/>
    <col min="11276" max="11276" width="10" style="82" customWidth="1"/>
    <col min="11277" max="11277" width="11.7109375" style="82" customWidth="1"/>
    <col min="11278" max="11278" width="10.7109375" style="82" customWidth="1"/>
    <col min="11279" max="11279" width="10.140625" style="82" bestFit="1" customWidth="1"/>
    <col min="11280" max="11280" width="9.140625" style="82"/>
    <col min="11281" max="11281" width="11.140625" style="82" bestFit="1" customWidth="1"/>
    <col min="11282" max="11518" width="9.140625" style="82"/>
    <col min="11519" max="11519" width="5.28515625" style="82" customWidth="1"/>
    <col min="11520" max="11520" width="8.85546875" style="82" customWidth="1"/>
    <col min="11521" max="11521" width="28.85546875" style="82" customWidth="1"/>
    <col min="11522" max="11522" width="6.85546875" style="82" customWidth="1"/>
    <col min="11523" max="11523" width="8.42578125" style="82" customWidth="1"/>
    <col min="11524" max="11524" width="7.140625" style="82" customWidth="1"/>
    <col min="11525" max="11525" width="8.28515625" style="82" customWidth="1"/>
    <col min="11526" max="11526" width="7.42578125" style="82" customWidth="1"/>
    <col min="11527" max="11527" width="11.140625" style="82" customWidth="1"/>
    <col min="11528" max="11528" width="11.42578125" style="82" customWidth="1"/>
    <col min="11529" max="11529" width="9" style="82" customWidth="1"/>
    <col min="11530" max="11530" width="11.42578125" style="82" customWidth="1"/>
    <col min="11531" max="11531" width="10.85546875" style="82" customWidth="1"/>
    <col min="11532" max="11532" width="10" style="82" customWidth="1"/>
    <col min="11533" max="11533" width="11.7109375" style="82" customWidth="1"/>
    <col min="11534" max="11534" width="10.7109375" style="82" customWidth="1"/>
    <col min="11535" max="11535" width="10.140625" style="82" bestFit="1" customWidth="1"/>
    <col min="11536" max="11536" width="9.140625" style="82"/>
    <col min="11537" max="11537" width="11.140625" style="82" bestFit="1" customWidth="1"/>
    <col min="11538" max="11774" width="9.140625" style="82"/>
    <col min="11775" max="11775" width="5.28515625" style="82" customWidth="1"/>
    <col min="11776" max="11776" width="8.85546875" style="82" customWidth="1"/>
    <col min="11777" max="11777" width="28.85546875" style="82" customWidth="1"/>
    <col min="11778" max="11778" width="6.85546875" style="82" customWidth="1"/>
    <col min="11779" max="11779" width="8.42578125" style="82" customWidth="1"/>
    <col min="11780" max="11780" width="7.140625" style="82" customWidth="1"/>
    <col min="11781" max="11781" width="8.28515625" style="82" customWidth="1"/>
    <col min="11782" max="11782" width="7.42578125" style="82" customWidth="1"/>
    <col min="11783" max="11783" width="11.140625" style="82" customWidth="1"/>
    <col min="11784" max="11784" width="11.42578125" style="82" customWidth="1"/>
    <col min="11785" max="11785" width="9" style="82" customWidth="1"/>
    <col min="11786" max="11786" width="11.42578125" style="82" customWidth="1"/>
    <col min="11787" max="11787" width="10.85546875" style="82" customWidth="1"/>
    <col min="11788" max="11788" width="10" style="82" customWidth="1"/>
    <col min="11789" max="11789" width="11.7109375" style="82" customWidth="1"/>
    <col min="11790" max="11790" width="10.7109375" style="82" customWidth="1"/>
    <col min="11791" max="11791" width="10.140625" style="82" bestFit="1" customWidth="1"/>
    <col min="11792" max="11792" width="9.140625" style="82"/>
    <col min="11793" max="11793" width="11.140625" style="82" bestFit="1" customWidth="1"/>
    <col min="11794" max="12030" width="9.140625" style="82"/>
    <col min="12031" max="12031" width="5.28515625" style="82" customWidth="1"/>
    <col min="12032" max="12032" width="8.85546875" style="82" customWidth="1"/>
    <col min="12033" max="12033" width="28.85546875" style="82" customWidth="1"/>
    <col min="12034" max="12034" width="6.85546875" style="82" customWidth="1"/>
    <col min="12035" max="12035" width="8.42578125" style="82" customWidth="1"/>
    <col min="12036" max="12036" width="7.140625" style="82" customWidth="1"/>
    <col min="12037" max="12037" width="8.28515625" style="82" customWidth="1"/>
    <col min="12038" max="12038" width="7.42578125" style="82" customWidth="1"/>
    <col min="12039" max="12039" width="11.140625" style="82" customWidth="1"/>
    <col min="12040" max="12040" width="11.42578125" style="82" customWidth="1"/>
    <col min="12041" max="12041" width="9" style="82" customWidth="1"/>
    <col min="12042" max="12042" width="11.42578125" style="82" customWidth="1"/>
    <col min="12043" max="12043" width="10.85546875" style="82" customWidth="1"/>
    <col min="12044" max="12044" width="10" style="82" customWidth="1"/>
    <col min="12045" max="12045" width="11.7109375" style="82" customWidth="1"/>
    <col min="12046" max="12046" width="10.7109375" style="82" customWidth="1"/>
    <col min="12047" max="12047" width="10.140625" style="82" bestFit="1" customWidth="1"/>
    <col min="12048" max="12048" width="9.140625" style="82"/>
    <col min="12049" max="12049" width="11.140625" style="82" bestFit="1" customWidth="1"/>
    <col min="12050" max="12286" width="9.140625" style="82"/>
    <col min="12287" max="12287" width="5.28515625" style="82" customWidth="1"/>
    <col min="12288" max="12288" width="8.85546875" style="82" customWidth="1"/>
    <col min="12289" max="12289" width="28.85546875" style="82" customWidth="1"/>
    <col min="12290" max="12290" width="6.85546875" style="82" customWidth="1"/>
    <col min="12291" max="12291" width="8.42578125" style="82" customWidth="1"/>
    <col min="12292" max="12292" width="7.140625" style="82" customWidth="1"/>
    <col min="12293" max="12293" width="8.28515625" style="82" customWidth="1"/>
    <col min="12294" max="12294" width="7.42578125" style="82" customWidth="1"/>
    <col min="12295" max="12295" width="11.140625" style="82" customWidth="1"/>
    <col min="12296" max="12296" width="11.42578125" style="82" customWidth="1"/>
    <col min="12297" max="12297" width="9" style="82" customWidth="1"/>
    <col min="12298" max="12298" width="11.42578125" style="82" customWidth="1"/>
    <col min="12299" max="12299" width="10.85546875" style="82" customWidth="1"/>
    <col min="12300" max="12300" width="10" style="82" customWidth="1"/>
    <col min="12301" max="12301" width="11.7109375" style="82" customWidth="1"/>
    <col min="12302" max="12302" width="10.7109375" style="82" customWidth="1"/>
    <col min="12303" max="12303" width="10.140625" style="82" bestFit="1" customWidth="1"/>
    <col min="12304" max="12304" width="9.140625" style="82"/>
    <col min="12305" max="12305" width="11.140625" style="82" bestFit="1" customWidth="1"/>
    <col min="12306" max="12542" width="9.140625" style="82"/>
    <col min="12543" max="12543" width="5.28515625" style="82" customWidth="1"/>
    <col min="12544" max="12544" width="8.85546875" style="82" customWidth="1"/>
    <col min="12545" max="12545" width="28.85546875" style="82" customWidth="1"/>
    <col min="12546" max="12546" width="6.85546875" style="82" customWidth="1"/>
    <col min="12547" max="12547" width="8.42578125" style="82" customWidth="1"/>
    <col min="12548" max="12548" width="7.140625" style="82" customWidth="1"/>
    <col min="12549" max="12549" width="8.28515625" style="82" customWidth="1"/>
    <col min="12550" max="12550" width="7.42578125" style="82" customWidth="1"/>
    <col min="12551" max="12551" width="11.140625" style="82" customWidth="1"/>
    <col min="12552" max="12552" width="11.42578125" style="82" customWidth="1"/>
    <col min="12553" max="12553" width="9" style="82" customWidth="1"/>
    <col min="12554" max="12554" width="11.42578125" style="82" customWidth="1"/>
    <col min="12555" max="12555" width="10.85546875" style="82" customWidth="1"/>
    <col min="12556" max="12556" width="10" style="82" customWidth="1"/>
    <col min="12557" max="12557" width="11.7109375" style="82" customWidth="1"/>
    <col min="12558" max="12558" width="10.7109375" style="82" customWidth="1"/>
    <col min="12559" max="12559" width="10.140625" style="82" bestFit="1" customWidth="1"/>
    <col min="12560" max="12560" width="9.140625" style="82"/>
    <col min="12561" max="12561" width="11.140625" style="82" bestFit="1" customWidth="1"/>
    <col min="12562" max="12798" width="9.140625" style="82"/>
    <col min="12799" max="12799" width="5.28515625" style="82" customWidth="1"/>
    <col min="12800" max="12800" width="8.85546875" style="82" customWidth="1"/>
    <col min="12801" max="12801" width="28.85546875" style="82" customWidth="1"/>
    <col min="12802" max="12802" width="6.85546875" style="82" customWidth="1"/>
    <col min="12803" max="12803" width="8.42578125" style="82" customWidth="1"/>
    <col min="12804" max="12804" width="7.140625" style="82" customWidth="1"/>
    <col min="12805" max="12805" width="8.28515625" style="82" customWidth="1"/>
    <col min="12806" max="12806" width="7.42578125" style="82" customWidth="1"/>
    <col min="12807" max="12807" width="11.140625" style="82" customWidth="1"/>
    <col min="12808" max="12808" width="11.42578125" style="82" customWidth="1"/>
    <col min="12809" max="12809" width="9" style="82" customWidth="1"/>
    <col min="12810" max="12810" width="11.42578125" style="82" customWidth="1"/>
    <col min="12811" max="12811" width="10.85546875" style="82" customWidth="1"/>
    <col min="12812" max="12812" width="10" style="82" customWidth="1"/>
    <col min="12813" max="12813" width="11.7109375" style="82" customWidth="1"/>
    <col min="12814" max="12814" width="10.7109375" style="82" customWidth="1"/>
    <col min="12815" max="12815" width="10.140625" style="82" bestFit="1" customWidth="1"/>
    <col min="12816" max="12816" width="9.140625" style="82"/>
    <col min="12817" max="12817" width="11.140625" style="82" bestFit="1" customWidth="1"/>
    <col min="12818" max="13054" width="9.140625" style="82"/>
    <col min="13055" max="13055" width="5.28515625" style="82" customWidth="1"/>
    <col min="13056" max="13056" width="8.85546875" style="82" customWidth="1"/>
    <col min="13057" max="13057" width="28.85546875" style="82" customWidth="1"/>
    <col min="13058" max="13058" width="6.85546875" style="82" customWidth="1"/>
    <col min="13059" max="13059" width="8.42578125" style="82" customWidth="1"/>
    <col min="13060" max="13060" width="7.140625" style="82" customWidth="1"/>
    <col min="13061" max="13061" width="8.28515625" style="82" customWidth="1"/>
    <col min="13062" max="13062" width="7.42578125" style="82" customWidth="1"/>
    <col min="13063" max="13063" width="11.140625" style="82" customWidth="1"/>
    <col min="13064" max="13064" width="11.42578125" style="82" customWidth="1"/>
    <col min="13065" max="13065" width="9" style="82" customWidth="1"/>
    <col min="13066" max="13066" width="11.42578125" style="82" customWidth="1"/>
    <col min="13067" max="13067" width="10.85546875" style="82" customWidth="1"/>
    <col min="13068" max="13068" width="10" style="82" customWidth="1"/>
    <col min="13069" max="13069" width="11.7109375" style="82" customWidth="1"/>
    <col min="13070" max="13070" width="10.7109375" style="82" customWidth="1"/>
    <col min="13071" max="13071" width="10.140625" style="82" bestFit="1" customWidth="1"/>
    <col min="13072" max="13072" width="9.140625" style="82"/>
    <col min="13073" max="13073" width="11.140625" style="82" bestFit="1" customWidth="1"/>
    <col min="13074" max="13310" width="9.140625" style="82"/>
    <col min="13311" max="13311" width="5.28515625" style="82" customWidth="1"/>
    <col min="13312" max="13312" width="8.85546875" style="82" customWidth="1"/>
    <col min="13313" max="13313" width="28.85546875" style="82" customWidth="1"/>
    <col min="13314" max="13314" width="6.85546875" style="82" customWidth="1"/>
    <col min="13315" max="13315" width="8.42578125" style="82" customWidth="1"/>
    <col min="13316" max="13316" width="7.140625" style="82" customWidth="1"/>
    <col min="13317" max="13317" width="8.28515625" style="82" customWidth="1"/>
    <col min="13318" max="13318" width="7.42578125" style="82" customWidth="1"/>
    <col min="13319" max="13319" width="11.140625" style="82" customWidth="1"/>
    <col min="13320" max="13320" width="11.42578125" style="82" customWidth="1"/>
    <col min="13321" max="13321" width="9" style="82" customWidth="1"/>
    <col min="13322" max="13322" width="11.42578125" style="82" customWidth="1"/>
    <col min="13323" max="13323" width="10.85546875" style="82" customWidth="1"/>
    <col min="13324" max="13324" width="10" style="82" customWidth="1"/>
    <col min="13325" max="13325" width="11.7109375" style="82" customWidth="1"/>
    <col min="13326" max="13326" width="10.7109375" style="82" customWidth="1"/>
    <col min="13327" max="13327" width="10.140625" style="82" bestFit="1" customWidth="1"/>
    <col min="13328" max="13328" width="9.140625" style="82"/>
    <col min="13329" max="13329" width="11.140625" style="82" bestFit="1" customWidth="1"/>
    <col min="13330" max="13566" width="9.140625" style="82"/>
    <col min="13567" max="13567" width="5.28515625" style="82" customWidth="1"/>
    <col min="13568" max="13568" width="8.85546875" style="82" customWidth="1"/>
    <col min="13569" max="13569" width="28.85546875" style="82" customWidth="1"/>
    <col min="13570" max="13570" width="6.85546875" style="82" customWidth="1"/>
    <col min="13571" max="13571" width="8.42578125" style="82" customWidth="1"/>
    <col min="13572" max="13572" width="7.140625" style="82" customWidth="1"/>
    <col min="13573" max="13573" width="8.28515625" style="82" customWidth="1"/>
    <col min="13574" max="13574" width="7.42578125" style="82" customWidth="1"/>
    <col min="13575" max="13575" width="11.140625" style="82" customWidth="1"/>
    <col min="13576" max="13576" width="11.42578125" style="82" customWidth="1"/>
    <col min="13577" max="13577" width="9" style="82" customWidth="1"/>
    <col min="13578" max="13578" width="11.42578125" style="82" customWidth="1"/>
    <col min="13579" max="13579" width="10.85546875" style="82" customWidth="1"/>
    <col min="13580" max="13580" width="10" style="82" customWidth="1"/>
    <col min="13581" max="13581" width="11.7109375" style="82" customWidth="1"/>
    <col min="13582" max="13582" width="10.7109375" style="82" customWidth="1"/>
    <col min="13583" max="13583" width="10.140625" style="82" bestFit="1" customWidth="1"/>
    <col min="13584" max="13584" width="9.140625" style="82"/>
    <col min="13585" max="13585" width="11.140625" style="82" bestFit="1" customWidth="1"/>
    <col min="13586" max="13822" width="9.140625" style="82"/>
    <col min="13823" max="13823" width="5.28515625" style="82" customWidth="1"/>
    <col min="13824" max="13824" width="8.85546875" style="82" customWidth="1"/>
    <col min="13825" max="13825" width="28.85546875" style="82" customWidth="1"/>
    <col min="13826" max="13826" width="6.85546875" style="82" customWidth="1"/>
    <col min="13827" max="13827" width="8.42578125" style="82" customWidth="1"/>
    <col min="13828" max="13828" width="7.140625" style="82" customWidth="1"/>
    <col min="13829" max="13829" width="8.28515625" style="82" customWidth="1"/>
    <col min="13830" max="13830" width="7.42578125" style="82" customWidth="1"/>
    <col min="13831" max="13831" width="11.140625" style="82" customWidth="1"/>
    <col min="13832" max="13832" width="11.42578125" style="82" customWidth="1"/>
    <col min="13833" max="13833" width="9" style="82" customWidth="1"/>
    <col min="13834" max="13834" width="11.42578125" style="82" customWidth="1"/>
    <col min="13835" max="13835" width="10.85546875" style="82" customWidth="1"/>
    <col min="13836" max="13836" width="10" style="82" customWidth="1"/>
    <col min="13837" max="13837" width="11.7109375" style="82" customWidth="1"/>
    <col min="13838" max="13838" width="10.7109375" style="82" customWidth="1"/>
    <col min="13839" max="13839" width="10.140625" style="82" bestFit="1" customWidth="1"/>
    <col min="13840" max="13840" width="9.140625" style="82"/>
    <col min="13841" max="13841" width="11.140625" style="82" bestFit="1" customWidth="1"/>
    <col min="13842" max="14078" width="9.140625" style="82"/>
    <col min="14079" max="14079" width="5.28515625" style="82" customWidth="1"/>
    <col min="14080" max="14080" width="8.85546875" style="82" customWidth="1"/>
    <col min="14081" max="14081" width="28.85546875" style="82" customWidth="1"/>
    <col min="14082" max="14082" width="6.85546875" style="82" customWidth="1"/>
    <col min="14083" max="14083" width="8.42578125" style="82" customWidth="1"/>
    <col min="14084" max="14084" width="7.140625" style="82" customWidth="1"/>
    <col min="14085" max="14085" width="8.28515625" style="82" customWidth="1"/>
    <col min="14086" max="14086" width="7.42578125" style="82" customWidth="1"/>
    <col min="14087" max="14087" width="11.140625" style="82" customWidth="1"/>
    <col min="14088" max="14088" width="11.42578125" style="82" customWidth="1"/>
    <col min="14089" max="14089" width="9" style="82" customWidth="1"/>
    <col min="14090" max="14090" width="11.42578125" style="82" customWidth="1"/>
    <col min="14091" max="14091" width="10.85546875" style="82" customWidth="1"/>
    <col min="14092" max="14092" width="10" style="82" customWidth="1"/>
    <col min="14093" max="14093" width="11.7109375" style="82" customWidth="1"/>
    <col min="14094" max="14094" width="10.7109375" style="82" customWidth="1"/>
    <col min="14095" max="14095" width="10.140625" style="82" bestFit="1" customWidth="1"/>
    <col min="14096" max="14096" width="9.140625" style="82"/>
    <col min="14097" max="14097" width="11.140625" style="82" bestFit="1" customWidth="1"/>
    <col min="14098" max="14334" width="9.140625" style="82"/>
    <col min="14335" max="14335" width="5.28515625" style="82" customWidth="1"/>
    <col min="14336" max="14336" width="8.85546875" style="82" customWidth="1"/>
    <col min="14337" max="14337" width="28.85546875" style="82" customWidth="1"/>
    <col min="14338" max="14338" width="6.85546875" style="82" customWidth="1"/>
    <col min="14339" max="14339" width="8.42578125" style="82" customWidth="1"/>
    <col min="14340" max="14340" width="7.140625" style="82" customWidth="1"/>
    <col min="14341" max="14341" width="8.28515625" style="82" customWidth="1"/>
    <col min="14342" max="14342" width="7.42578125" style="82" customWidth="1"/>
    <col min="14343" max="14343" width="11.140625" style="82" customWidth="1"/>
    <col min="14344" max="14344" width="11.42578125" style="82" customWidth="1"/>
    <col min="14345" max="14345" width="9" style="82" customWidth="1"/>
    <col min="14346" max="14346" width="11.42578125" style="82" customWidth="1"/>
    <col min="14347" max="14347" width="10.85546875" style="82" customWidth="1"/>
    <col min="14348" max="14348" width="10" style="82" customWidth="1"/>
    <col min="14349" max="14349" width="11.7109375" style="82" customWidth="1"/>
    <col min="14350" max="14350" width="10.7109375" style="82" customWidth="1"/>
    <col min="14351" max="14351" width="10.140625" style="82" bestFit="1" customWidth="1"/>
    <col min="14352" max="14352" width="9.140625" style="82"/>
    <col min="14353" max="14353" width="11.140625" style="82" bestFit="1" customWidth="1"/>
    <col min="14354" max="14590" width="9.140625" style="82"/>
    <col min="14591" max="14591" width="5.28515625" style="82" customWidth="1"/>
    <col min="14592" max="14592" width="8.85546875" style="82" customWidth="1"/>
    <col min="14593" max="14593" width="28.85546875" style="82" customWidth="1"/>
    <col min="14594" max="14594" width="6.85546875" style="82" customWidth="1"/>
    <col min="14595" max="14595" width="8.42578125" style="82" customWidth="1"/>
    <col min="14596" max="14596" width="7.140625" style="82" customWidth="1"/>
    <col min="14597" max="14597" width="8.28515625" style="82" customWidth="1"/>
    <col min="14598" max="14598" width="7.42578125" style="82" customWidth="1"/>
    <col min="14599" max="14599" width="11.140625" style="82" customWidth="1"/>
    <col min="14600" max="14600" width="11.42578125" style="82" customWidth="1"/>
    <col min="14601" max="14601" width="9" style="82" customWidth="1"/>
    <col min="14602" max="14602" width="11.42578125" style="82" customWidth="1"/>
    <col min="14603" max="14603" width="10.85546875" style="82" customWidth="1"/>
    <col min="14604" max="14604" width="10" style="82" customWidth="1"/>
    <col min="14605" max="14605" width="11.7109375" style="82" customWidth="1"/>
    <col min="14606" max="14606" width="10.7109375" style="82" customWidth="1"/>
    <col min="14607" max="14607" width="10.140625" style="82" bestFit="1" customWidth="1"/>
    <col min="14608" max="14608" width="9.140625" style="82"/>
    <col min="14609" max="14609" width="11.140625" style="82" bestFit="1" customWidth="1"/>
    <col min="14610" max="14846" width="9.140625" style="82"/>
    <col min="14847" max="14847" width="5.28515625" style="82" customWidth="1"/>
    <col min="14848" max="14848" width="8.85546875" style="82" customWidth="1"/>
    <col min="14849" max="14849" width="28.85546875" style="82" customWidth="1"/>
    <col min="14850" max="14850" width="6.85546875" style="82" customWidth="1"/>
    <col min="14851" max="14851" width="8.42578125" style="82" customWidth="1"/>
    <col min="14852" max="14852" width="7.140625" style="82" customWidth="1"/>
    <col min="14853" max="14853" width="8.28515625" style="82" customWidth="1"/>
    <col min="14854" max="14854" width="7.42578125" style="82" customWidth="1"/>
    <col min="14855" max="14855" width="11.140625" style="82" customWidth="1"/>
    <col min="14856" max="14856" width="11.42578125" style="82" customWidth="1"/>
    <col min="14857" max="14857" width="9" style="82" customWidth="1"/>
    <col min="14858" max="14858" width="11.42578125" style="82" customWidth="1"/>
    <col min="14859" max="14859" width="10.85546875" style="82" customWidth="1"/>
    <col min="14860" max="14860" width="10" style="82" customWidth="1"/>
    <col min="14861" max="14861" width="11.7109375" style="82" customWidth="1"/>
    <col min="14862" max="14862" width="10.7109375" style="82" customWidth="1"/>
    <col min="14863" max="14863" width="10.140625" style="82" bestFit="1" customWidth="1"/>
    <col min="14864" max="14864" width="9.140625" style="82"/>
    <col min="14865" max="14865" width="11.140625" style="82" bestFit="1" customWidth="1"/>
    <col min="14866" max="15102" width="9.140625" style="82"/>
    <col min="15103" max="15103" width="5.28515625" style="82" customWidth="1"/>
    <col min="15104" max="15104" width="8.85546875" style="82" customWidth="1"/>
    <col min="15105" max="15105" width="28.85546875" style="82" customWidth="1"/>
    <col min="15106" max="15106" width="6.85546875" style="82" customWidth="1"/>
    <col min="15107" max="15107" width="8.42578125" style="82" customWidth="1"/>
    <col min="15108" max="15108" width="7.140625" style="82" customWidth="1"/>
    <col min="15109" max="15109" width="8.28515625" style="82" customWidth="1"/>
    <col min="15110" max="15110" width="7.42578125" style="82" customWidth="1"/>
    <col min="15111" max="15111" width="11.140625" style="82" customWidth="1"/>
    <col min="15112" max="15112" width="11.42578125" style="82" customWidth="1"/>
    <col min="15113" max="15113" width="9" style="82" customWidth="1"/>
    <col min="15114" max="15114" width="11.42578125" style="82" customWidth="1"/>
    <col min="15115" max="15115" width="10.85546875" style="82" customWidth="1"/>
    <col min="15116" max="15116" width="10" style="82" customWidth="1"/>
    <col min="15117" max="15117" width="11.7109375" style="82" customWidth="1"/>
    <col min="15118" max="15118" width="10.7109375" style="82" customWidth="1"/>
    <col min="15119" max="15119" width="10.140625" style="82" bestFit="1" customWidth="1"/>
    <col min="15120" max="15120" width="9.140625" style="82"/>
    <col min="15121" max="15121" width="11.140625" style="82" bestFit="1" customWidth="1"/>
    <col min="15122" max="15358" width="9.140625" style="82"/>
    <col min="15359" max="15359" width="5.28515625" style="82" customWidth="1"/>
    <col min="15360" max="15360" width="8.85546875" style="82" customWidth="1"/>
    <col min="15361" max="15361" width="28.85546875" style="82" customWidth="1"/>
    <col min="15362" max="15362" width="6.85546875" style="82" customWidth="1"/>
    <col min="15363" max="15363" width="8.42578125" style="82" customWidth="1"/>
    <col min="15364" max="15364" width="7.140625" style="82" customWidth="1"/>
    <col min="15365" max="15365" width="8.28515625" style="82" customWidth="1"/>
    <col min="15366" max="15366" width="7.42578125" style="82" customWidth="1"/>
    <col min="15367" max="15367" width="11.140625" style="82" customWidth="1"/>
    <col min="15368" max="15368" width="11.42578125" style="82" customWidth="1"/>
    <col min="15369" max="15369" width="9" style="82" customWidth="1"/>
    <col min="15370" max="15370" width="11.42578125" style="82" customWidth="1"/>
    <col min="15371" max="15371" width="10.85546875" style="82" customWidth="1"/>
    <col min="15372" max="15372" width="10" style="82" customWidth="1"/>
    <col min="15373" max="15373" width="11.7109375" style="82" customWidth="1"/>
    <col min="15374" max="15374" width="10.7109375" style="82" customWidth="1"/>
    <col min="15375" max="15375" width="10.140625" style="82" bestFit="1" customWidth="1"/>
    <col min="15376" max="15376" width="9.140625" style="82"/>
    <col min="15377" max="15377" width="11.140625" style="82" bestFit="1" customWidth="1"/>
    <col min="15378" max="15614" width="9.140625" style="82"/>
    <col min="15615" max="15615" width="5.28515625" style="82" customWidth="1"/>
    <col min="15616" max="15616" width="8.85546875" style="82" customWidth="1"/>
    <col min="15617" max="15617" width="28.85546875" style="82" customWidth="1"/>
    <col min="15618" max="15618" width="6.85546875" style="82" customWidth="1"/>
    <col min="15619" max="15619" width="8.42578125" style="82" customWidth="1"/>
    <col min="15620" max="15620" width="7.140625" style="82" customWidth="1"/>
    <col min="15621" max="15621" width="8.28515625" style="82" customWidth="1"/>
    <col min="15622" max="15622" width="7.42578125" style="82" customWidth="1"/>
    <col min="15623" max="15623" width="11.140625" style="82" customWidth="1"/>
    <col min="15624" max="15624" width="11.42578125" style="82" customWidth="1"/>
    <col min="15625" max="15625" width="9" style="82" customWidth="1"/>
    <col min="15626" max="15626" width="11.42578125" style="82" customWidth="1"/>
    <col min="15627" max="15627" width="10.85546875" style="82" customWidth="1"/>
    <col min="15628" max="15628" width="10" style="82" customWidth="1"/>
    <col min="15629" max="15629" width="11.7109375" style="82" customWidth="1"/>
    <col min="15630" max="15630" width="10.7109375" style="82" customWidth="1"/>
    <col min="15631" max="15631" width="10.140625" style="82" bestFit="1" customWidth="1"/>
    <col min="15632" max="15632" width="9.140625" style="82"/>
    <col min="15633" max="15633" width="11.140625" style="82" bestFit="1" customWidth="1"/>
    <col min="15634" max="15870" width="9.140625" style="82"/>
    <col min="15871" max="15871" width="5.28515625" style="82" customWidth="1"/>
    <col min="15872" max="15872" width="8.85546875" style="82" customWidth="1"/>
    <col min="15873" max="15873" width="28.85546875" style="82" customWidth="1"/>
    <col min="15874" max="15874" width="6.85546875" style="82" customWidth="1"/>
    <col min="15875" max="15875" width="8.42578125" style="82" customWidth="1"/>
    <col min="15876" max="15876" width="7.140625" style="82" customWidth="1"/>
    <col min="15877" max="15877" width="8.28515625" style="82" customWidth="1"/>
    <col min="15878" max="15878" width="7.42578125" style="82" customWidth="1"/>
    <col min="15879" max="15879" width="11.140625" style="82" customWidth="1"/>
    <col min="15880" max="15880" width="11.42578125" style="82" customWidth="1"/>
    <col min="15881" max="15881" width="9" style="82" customWidth="1"/>
    <col min="15882" max="15882" width="11.42578125" style="82" customWidth="1"/>
    <col min="15883" max="15883" width="10.85546875" style="82" customWidth="1"/>
    <col min="15884" max="15884" width="10" style="82" customWidth="1"/>
    <col min="15885" max="15885" width="11.7109375" style="82" customWidth="1"/>
    <col min="15886" max="15886" width="10.7109375" style="82" customWidth="1"/>
    <col min="15887" max="15887" width="10.140625" style="82" bestFit="1" customWidth="1"/>
    <col min="15888" max="15888" width="9.140625" style="82"/>
    <col min="15889" max="15889" width="11.140625" style="82" bestFit="1" customWidth="1"/>
    <col min="15890" max="16126" width="9.140625" style="82"/>
    <col min="16127" max="16127" width="5.28515625" style="82" customWidth="1"/>
    <col min="16128" max="16128" width="8.85546875" style="82" customWidth="1"/>
    <col min="16129" max="16129" width="28.85546875" style="82" customWidth="1"/>
    <col min="16130" max="16130" width="6.85546875" style="82" customWidth="1"/>
    <col min="16131" max="16131" width="8.42578125" style="82" customWidth="1"/>
    <col min="16132" max="16132" width="7.140625" style="82" customWidth="1"/>
    <col min="16133" max="16133" width="8.28515625" style="82" customWidth="1"/>
    <col min="16134" max="16134" width="7.42578125" style="82" customWidth="1"/>
    <col min="16135" max="16135" width="11.140625" style="82" customWidth="1"/>
    <col min="16136" max="16136" width="11.42578125" style="82" customWidth="1"/>
    <col min="16137" max="16137" width="9" style="82" customWidth="1"/>
    <col min="16138" max="16138" width="11.42578125" style="82" customWidth="1"/>
    <col min="16139" max="16139" width="10.85546875" style="82" customWidth="1"/>
    <col min="16140" max="16140" width="10" style="82" customWidth="1"/>
    <col min="16141" max="16141" width="11.7109375" style="82" customWidth="1"/>
    <col min="16142" max="16142" width="10.7109375" style="82" customWidth="1"/>
    <col min="16143" max="16143" width="10.140625" style="82" bestFit="1" customWidth="1"/>
    <col min="16144" max="16144" width="9.140625" style="82"/>
    <col min="16145" max="16145" width="11.140625" style="82" bestFit="1" customWidth="1"/>
    <col min="16146" max="16384" width="9.140625" style="82"/>
  </cols>
  <sheetData>
    <row r="1" spans="1:16" s="64" customFormat="1" ht="18" x14ac:dyDescent="0.2">
      <c r="A1" s="62"/>
      <c r="B1" s="291" t="s">
        <v>400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63"/>
    </row>
    <row r="2" spans="1:16" s="64" customFormat="1" ht="15" x14ac:dyDescent="0.25">
      <c r="B2" s="292" t="s">
        <v>401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1:16" s="64" customFormat="1" ht="14.25" x14ac:dyDescent="0.2">
      <c r="B3" s="293" t="s">
        <v>332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1:16" s="64" customFormat="1" ht="14.25" x14ac:dyDescent="0.2"/>
    <row r="5" spans="1:16" s="64" customFormat="1" ht="14.25" x14ac:dyDescent="0.2">
      <c r="A5" s="65" t="s">
        <v>328</v>
      </c>
      <c r="C5" s="66" t="s">
        <v>474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s="64" customFormat="1" ht="14.25" x14ac:dyDescent="0.2">
      <c r="A6" s="65" t="s">
        <v>329</v>
      </c>
      <c r="C6" s="66" t="s">
        <v>474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s="64" customFormat="1" ht="14.25" x14ac:dyDescent="0.2">
      <c r="A7" s="65" t="s">
        <v>330</v>
      </c>
      <c r="C7" s="66" t="s">
        <v>135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s="64" customFormat="1" ht="14.25" x14ac:dyDescent="0.2">
      <c r="A8" s="65" t="s">
        <v>331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6" s="68" customFormat="1" ht="14.25" x14ac:dyDescent="0.2">
      <c r="B9" s="69"/>
      <c r="C9" s="69"/>
      <c r="D9" s="69"/>
      <c r="E9" s="69"/>
      <c r="F9" s="69"/>
      <c r="G9" s="69"/>
      <c r="H9" s="69"/>
      <c r="I9" s="70" t="s">
        <v>402</v>
      </c>
      <c r="J9" s="71"/>
      <c r="K9" s="69" t="s">
        <v>403</v>
      </c>
      <c r="L9" s="69"/>
      <c r="M9" s="69"/>
      <c r="N9" s="69"/>
      <c r="O9" s="69"/>
      <c r="P9" s="69"/>
    </row>
    <row r="10" spans="1:16" s="64" customFormat="1" ht="14.25" x14ac:dyDescent="0.2">
      <c r="P10" s="70" t="s">
        <v>458</v>
      </c>
    </row>
    <row r="11" spans="1:16" s="64" customFormat="1" ht="15" thickBot="1" x14ac:dyDescent="0.25"/>
    <row r="12" spans="1:16" s="72" customFormat="1" ht="19.5" customHeight="1" x14ac:dyDescent="0.2">
      <c r="A12" s="296" t="s">
        <v>333</v>
      </c>
      <c r="B12" s="289" t="s">
        <v>0</v>
      </c>
      <c r="C12" s="289" t="s">
        <v>334</v>
      </c>
      <c r="D12" s="289" t="s">
        <v>404</v>
      </c>
      <c r="E12" s="289" t="s">
        <v>335</v>
      </c>
      <c r="F12" s="285" t="s">
        <v>405</v>
      </c>
      <c r="G12" s="285" t="s">
        <v>406</v>
      </c>
      <c r="H12" s="287" t="s">
        <v>407</v>
      </c>
      <c r="I12" s="287"/>
      <c r="J12" s="287"/>
      <c r="K12" s="285" t="s">
        <v>12</v>
      </c>
      <c r="L12" s="287" t="s">
        <v>408</v>
      </c>
      <c r="M12" s="287"/>
      <c r="N12" s="287"/>
      <c r="O12" s="287"/>
      <c r="P12" s="283" t="s">
        <v>409</v>
      </c>
    </row>
    <row r="13" spans="1:16" s="72" customFormat="1" ht="36" customHeight="1" thickBot="1" x14ac:dyDescent="0.25">
      <c r="A13" s="297"/>
      <c r="B13" s="290"/>
      <c r="C13" s="290"/>
      <c r="D13" s="290"/>
      <c r="E13" s="290"/>
      <c r="F13" s="286"/>
      <c r="G13" s="286"/>
      <c r="H13" s="73" t="s">
        <v>410</v>
      </c>
      <c r="I13" s="73" t="s">
        <v>411</v>
      </c>
      <c r="J13" s="73" t="s">
        <v>412</v>
      </c>
      <c r="K13" s="286"/>
      <c r="L13" s="73" t="s">
        <v>413</v>
      </c>
      <c r="M13" s="73" t="s">
        <v>410</v>
      </c>
      <c r="N13" s="73" t="s">
        <v>411</v>
      </c>
      <c r="O13" s="73" t="s">
        <v>412</v>
      </c>
      <c r="P13" s="284"/>
    </row>
    <row r="14" spans="1:16" s="94" customFormat="1" ht="15" customHeight="1" x14ac:dyDescent="0.2">
      <c r="A14" s="89"/>
      <c r="C14" s="95"/>
      <c r="D14" s="95"/>
      <c r="E14" s="96"/>
      <c r="F14" s="96"/>
      <c r="G14" s="96"/>
      <c r="H14" s="97"/>
      <c r="I14" s="98"/>
      <c r="J14" s="96"/>
      <c r="K14" s="98"/>
      <c r="L14" s="95"/>
      <c r="M14" s="95"/>
      <c r="N14" s="95"/>
      <c r="O14" s="95"/>
      <c r="P14" s="95"/>
    </row>
    <row r="15" spans="1:16" s="94" customFormat="1" ht="15.75" thickBot="1" x14ac:dyDescent="0.25">
      <c r="A15" s="99">
        <v>1</v>
      </c>
      <c r="B15" s="100"/>
      <c r="C15" s="100" t="s">
        <v>1</v>
      </c>
      <c r="D15" s="101"/>
      <c r="E15" s="86"/>
      <c r="F15" s="86"/>
      <c r="G15" s="86"/>
      <c r="H15" s="87"/>
      <c r="I15" s="97"/>
      <c r="J15" s="87"/>
      <c r="K15" s="97"/>
      <c r="L15" s="89"/>
      <c r="M15" s="89"/>
      <c r="N15" s="89"/>
      <c r="O15" s="89"/>
      <c r="P15" s="89"/>
    </row>
    <row r="16" spans="1:16" s="94" customFormat="1" ht="27.75" customHeight="1" x14ac:dyDescent="0.2">
      <c r="A16" s="102" t="s">
        <v>2</v>
      </c>
      <c r="B16" s="103"/>
      <c r="C16" s="104" t="s">
        <v>457</v>
      </c>
      <c r="D16" s="105" t="s">
        <v>3</v>
      </c>
      <c r="E16" s="106">
        <v>120</v>
      </c>
      <c r="F16" s="52"/>
      <c r="G16" s="52"/>
      <c r="H16" s="52"/>
      <c r="I16" s="107"/>
      <c r="J16" s="52"/>
      <c r="K16" s="107"/>
      <c r="L16" s="107"/>
      <c r="M16" s="107"/>
      <c r="N16" s="107"/>
      <c r="O16" s="107"/>
      <c r="P16" s="108"/>
    </row>
    <row r="17" spans="1:16" s="94" customFormat="1" ht="38.25" customHeight="1" x14ac:dyDescent="0.2">
      <c r="A17" s="109" t="s">
        <v>4</v>
      </c>
      <c r="B17" s="110"/>
      <c r="C17" s="111" t="s">
        <v>459</v>
      </c>
      <c r="D17" s="112" t="s">
        <v>5</v>
      </c>
      <c r="E17" s="113">
        <v>1</v>
      </c>
      <c r="F17" s="53"/>
      <c r="G17" s="53"/>
      <c r="H17" s="53"/>
      <c r="I17" s="53"/>
      <c r="J17" s="114"/>
      <c r="K17" s="114"/>
      <c r="L17" s="114"/>
      <c r="M17" s="114"/>
      <c r="N17" s="114"/>
      <c r="O17" s="114"/>
      <c r="P17" s="115"/>
    </row>
    <row r="18" spans="1:16" s="94" customFormat="1" ht="15.75" customHeight="1" x14ac:dyDescent="0.2">
      <c r="A18" s="109" t="s">
        <v>6</v>
      </c>
      <c r="B18" s="110"/>
      <c r="C18" s="111" t="s">
        <v>7</v>
      </c>
      <c r="D18" s="112" t="s">
        <v>5</v>
      </c>
      <c r="E18" s="113">
        <v>1</v>
      </c>
      <c r="F18" s="53"/>
      <c r="G18" s="53"/>
      <c r="H18" s="53"/>
      <c r="I18" s="53"/>
      <c r="J18" s="53"/>
      <c r="K18" s="114"/>
      <c r="L18" s="114"/>
      <c r="M18" s="114"/>
      <c r="N18" s="114"/>
      <c r="O18" s="114"/>
      <c r="P18" s="115"/>
    </row>
    <row r="19" spans="1:16" ht="15.75" customHeight="1" x14ac:dyDescent="0.2">
      <c r="A19" s="116" t="s">
        <v>9</v>
      </c>
      <c r="B19" s="110"/>
      <c r="C19" s="111" t="s">
        <v>8</v>
      </c>
      <c r="D19" s="112" t="s">
        <v>5</v>
      </c>
      <c r="E19" s="113">
        <v>1</v>
      </c>
      <c r="F19" s="53"/>
      <c r="G19" s="53"/>
      <c r="H19" s="53"/>
      <c r="I19" s="114"/>
      <c r="J19" s="53"/>
      <c r="K19" s="114"/>
      <c r="L19" s="114"/>
      <c r="M19" s="114"/>
      <c r="N19" s="114"/>
      <c r="O19" s="114"/>
      <c r="P19" s="115"/>
    </row>
    <row r="20" spans="1:16" ht="25.5" customHeight="1" x14ac:dyDescent="0.2">
      <c r="A20" s="117" t="s">
        <v>19</v>
      </c>
      <c r="B20" s="110"/>
      <c r="C20" s="118" t="s">
        <v>112</v>
      </c>
      <c r="D20" s="119" t="s">
        <v>114</v>
      </c>
      <c r="E20" s="120">
        <v>1</v>
      </c>
      <c r="F20" s="53"/>
      <c r="G20" s="53"/>
      <c r="H20" s="53"/>
      <c r="I20" s="114"/>
      <c r="J20" s="53"/>
      <c r="K20" s="114"/>
      <c r="L20" s="114"/>
      <c r="M20" s="114"/>
      <c r="N20" s="114"/>
      <c r="O20" s="114"/>
      <c r="P20" s="115"/>
    </row>
    <row r="21" spans="1:16" ht="25.5" customHeight="1" x14ac:dyDescent="0.2">
      <c r="A21" s="117" t="s">
        <v>21</v>
      </c>
      <c r="B21" s="110"/>
      <c r="C21" s="118" t="s">
        <v>113</v>
      </c>
      <c r="D21" s="119" t="s">
        <v>114</v>
      </c>
      <c r="E21" s="120">
        <v>1</v>
      </c>
      <c r="F21" s="53"/>
      <c r="G21" s="53"/>
      <c r="H21" s="53"/>
      <c r="I21" s="114"/>
      <c r="J21" s="53"/>
      <c r="K21" s="114"/>
      <c r="L21" s="114"/>
      <c r="M21" s="114"/>
      <c r="N21" s="114"/>
      <c r="O21" s="114"/>
      <c r="P21" s="115"/>
    </row>
    <row r="22" spans="1:16" ht="15.75" customHeight="1" thickBot="1" x14ac:dyDescent="0.25">
      <c r="A22" s="121" t="s">
        <v>95</v>
      </c>
      <c r="B22" s="122"/>
      <c r="C22" s="58" t="s">
        <v>10</v>
      </c>
      <c r="D22" s="123" t="s">
        <v>11</v>
      </c>
      <c r="E22" s="124">
        <v>420.6</v>
      </c>
      <c r="F22" s="56"/>
      <c r="G22" s="56"/>
      <c r="H22" s="56"/>
      <c r="I22" s="125"/>
      <c r="J22" s="56"/>
      <c r="K22" s="125"/>
      <c r="L22" s="125"/>
      <c r="M22" s="125"/>
      <c r="N22" s="125"/>
      <c r="O22" s="125"/>
      <c r="P22" s="126"/>
    </row>
    <row r="23" spans="1:16" s="64" customFormat="1" ht="14.25" x14ac:dyDescent="0.2">
      <c r="A23" s="74"/>
      <c r="B23" s="65"/>
      <c r="C23" s="75" t="s">
        <v>415</v>
      </c>
      <c r="D23" s="65"/>
      <c r="E23" s="65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7"/>
    </row>
    <row r="24" spans="1:16" s="64" customFormat="1" ht="15" thickBot="1" x14ac:dyDescent="0.25">
      <c r="A24" s="74"/>
      <c r="B24" s="65"/>
      <c r="C24" s="75"/>
      <c r="D24" s="65"/>
      <c r="E24" s="65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7"/>
    </row>
    <row r="25" spans="1:16" s="64" customFormat="1" ht="15.75" thickBot="1" x14ac:dyDescent="0.3">
      <c r="A25" s="294" t="s">
        <v>416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78"/>
      <c r="M25" s="79"/>
      <c r="N25" s="79"/>
      <c r="O25" s="79"/>
      <c r="P25" s="80"/>
    </row>
    <row r="26" spans="1:16" s="65" customFormat="1" x14ac:dyDescent="0.2"/>
    <row r="27" spans="1:16" s="65" customFormat="1" x14ac:dyDescent="0.2"/>
    <row r="28" spans="1:16" s="65" customFormat="1" x14ac:dyDescent="0.2">
      <c r="A28" s="65" t="s">
        <v>336</v>
      </c>
      <c r="C28" s="81"/>
      <c r="D28" s="81"/>
      <c r="E28" s="81"/>
      <c r="F28" s="81"/>
      <c r="G28" s="81"/>
      <c r="H28" s="81"/>
      <c r="I28" s="81"/>
      <c r="J28" s="81"/>
      <c r="K28" s="81"/>
    </row>
    <row r="29" spans="1:16" s="65" customFormat="1" x14ac:dyDescent="0.2">
      <c r="C29" s="288" t="s">
        <v>337</v>
      </c>
      <c r="D29" s="288"/>
      <c r="E29" s="288"/>
      <c r="F29" s="288"/>
      <c r="G29" s="288"/>
      <c r="H29" s="288"/>
      <c r="I29" s="288"/>
      <c r="J29" s="288"/>
      <c r="K29" s="288"/>
    </row>
    <row r="30" spans="1:16" s="65" customFormat="1" x14ac:dyDescent="0.2">
      <c r="A30" s="65" t="s">
        <v>458</v>
      </c>
    </row>
    <row r="31" spans="1:16" s="65" customFormat="1" x14ac:dyDescent="0.2"/>
    <row r="32" spans="1:16" s="65" customFormat="1" x14ac:dyDescent="0.2">
      <c r="A32" s="65" t="s">
        <v>338</v>
      </c>
      <c r="C32" s="81"/>
      <c r="D32" s="81"/>
      <c r="E32" s="81"/>
      <c r="F32" s="81"/>
      <c r="G32" s="81"/>
      <c r="H32" s="81"/>
      <c r="I32" s="81"/>
      <c r="J32" s="81"/>
      <c r="K32" s="81"/>
    </row>
    <row r="33" spans="1:16" s="65" customFormat="1" x14ac:dyDescent="0.2">
      <c r="C33" s="288" t="s">
        <v>337</v>
      </c>
      <c r="D33" s="288"/>
      <c r="E33" s="288"/>
      <c r="F33" s="288"/>
      <c r="G33" s="288"/>
      <c r="H33" s="288"/>
      <c r="I33" s="288"/>
      <c r="J33" s="288"/>
      <c r="K33" s="288"/>
    </row>
    <row r="34" spans="1:16" s="65" customFormat="1" x14ac:dyDescent="0.2">
      <c r="A34" s="65" t="s">
        <v>339</v>
      </c>
      <c r="C34" s="69"/>
    </row>
    <row r="35" spans="1:16" x14ac:dyDescent="0.2">
      <c r="F35" s="86"/>
      <c r="G35" s="86"/>
      <c r="H35" s="87"/>
      <c r="I35" s="88"/>
      <c r="J35" s="88"/>
      <c r="K35" s="88"/>
      <c r="L35" s="88"/>
      <c r="M35" s="88"/>
      <c r="N35" s="88"/>
      <c r="O35" s="89"/>
      <c r="P35" s="89"/>
    </row>
    <row r="36" spans="1:16" x14ac:dyDescent="0.2">
      <c r="F36" s="90"/>
      <c r="G36" s="90"/>
      <c r="H36" s="91"/>
      <c r="I36" s="92"/>
      <c r="J36" s="92"/>
      <c r="K36" s="92"/>
      <c r="L36" s="88"/>
      <c r="M36" s="88"/>
      <c r="N36" s="88"/>
      <c r="O36" s="88"/>
      <c r="P36" s="88"/>
    </row>
    <row r="37" spans="1:16" x14ac:dyDescent="0.2">
      <c r="F37" s="90"/>
      <c r="G37" s="90"/>
      <c r="H37" s="91"/>
      <c r="I37" s="92"/>
      <c r="J37" s="92"/>
      <c r="K37" s="92"/>
      <c r="L37" s="88"/>
      <c r="M37" s="88"/>
      <c r="N37" s="88"/>
      <c r="O37" s="93"/>
      <c r="P37" s="88"/>
    </row>
    <row r="38" spans="1:16" x14ac:dyDescent="0.2">
      <c r="F38" s="90"/>
      <c r="G38" s="90"/>
      <c r="H38" s="91"/>
      <c r="I38" s="92"/>
      <c r="J38" s="92"/>
      <c r="K38" s="92"/>
      <c r="L38" s="88"/>
      <c r="M38" s="88"/>
      <c r="N38" s="88"/>
      <c r="O38" s="88"/>
      <c r="P38" s="88"/>
    </row>
    <row r="39" spans="1:16" x14ac:dyDescent="0.2">
      <c r="F39" s="90"/>
      <c r="G39" s="90"/>
      <c r="H39" s="91"/>
      <c r="I39" s="92"/>
      <c r="J39" s="92"/>
      <c r="K39" s="92"/>
      <c r="L39" s="88"/>
      <c r="M39" s="88"/>
      <c r="N39" s="88"/>
      <c r="O39" s="88"/>
      <c r="P39" s="88"/>
    </row>
    <row r="40" spans="1:16" x14ac:dyDescent="0.2">
      <c r="F40" s="90"/>
      <c r="G40" s="90"/>
      <c r="H40" s="91"/>
      <c r="I40" s="88"/>
      <c r="J40" s="88"/>
      <c r="K40" s="92"/>
      <c r="L40" s="88"/>
      <c r="M40" s="88"/>
      <c r="N40" s="88"/>
      <c r="O40" s="88"/>
      <c r="P40" s="88"/>
    </row>
    <row r="41" spans="1:16" x14ac:dyDescent="0.2">
      <c r="F41" s="90"/>
      <c r="G41" s="90"/>
      <c r="H41" s="91"/>
      <c r="I41" s="88"/>
      <c r="J41" s="88"/>
      <c r="K41" s="92"/>
      <c r="L41" s="88"/>
      <c r="M41" s="88"/>
      <c r="N41" s="88"/>
      <c r="O41" s="88"/>
      <c r="P41" s="88"/>
    </row>
    <row r="42" spans="1:16" x14ac:dyDescent="0.2">
      <c r="F42" s="90"/>
      <c r="G42" s="90"/>
      <c r="H42" s="91"/>
      <c r="I42" s="88"/>
      <c r="J42" s="88"/>
      <c r="K42" s="92"/>
      <c r="L42" s="88"/>
      <c r="M42" s="88"/>
      <c r="N42" s="88"/>
      <c r="O42" s="88"/>
      <c r="P42" s="88"/>
    </row>
    <row r="43" spans="1:16" x14ac:dyDescent="0.2">
      <c r="F43" s="90"/>
      <c r="G43" s="90"/>
      <c r="H43" s="91"/>
      <c r="I43" s="88"/>
      <c r="J43" s="88"/>
      <c r="K43" s="92"/>
      <c r="L43" s="88"/>
      <c r="M43" s="88"/>
      <c r="N43" s="88"/>
      <c r="O43" s="88"/>
      <c r="P43" s="88"/>
    </row>
    <row r="44" spans="1:16" x14ac:dyDescent="0.2">
      <c r="C44" s="82"/>
      <c r="F44" s="90"/>
      <c r="G44" s="90"/>
      <c r="H44" s="91"/>
      <c r="I44" s="92"/>
      <c r="J44" s="92"/>
      <c r="K44" s="92"/>
      <c r="L44" s="88"/>
      <c r="M44" s="88"/>
      <c r="N44" s="88"/>
      <c r="O44" s="88"/>
      <c r="P44" s="88"/>
    </row>
    <row r="45" spans="1:16" ht="15" x14ac:dyDescent="0.2">
      <c r="C45" s="127" t="s">
        <v>13</v>
      </c>
      <c r="F45" s="90"/>
      <c r="G45" s="90"/>
      <c r="H45" s="91"/>
      <c r="I45" s="92"/>
      <c r="J45" s="92"/>
      <c r="K45" s="92"/>
      <c r="M45" s="88"/>
      <c r="N45" s="88"/>
      <c r="O45" s="88"/>
      <c r="P45" s="88"/>
    </row>
    <row r="46" spans="1:16" x14ac:dyDescent="0.2">
      <c r="F46" s="90"/>
      <c r="G46" s="90"/>
      <c r="H46" s="91"/>
      <c r="I46" s="92"/>
      <c r="J46" s="92"/>
      <c r="K46" s="92"/>
      <c r="L46" s="88"/>
      <c r="M46" s="88"/>
      <c r="N46" s="88"/>
      <c r="O46" s="88"/>
      <c r="P46" s="88"/>
    </row>
    <row r="47" spans="1:16" x14ac:dyDescent="0.2">
      <c r="F47" s="90"/>
      <c r="G47" s="90"/>
      <c r="H47" s="91"/>
      <c r="I47" s="92"/>
      <c r="J47" s="92"/>
      <c r="K47" s="92"/>
      <c r="L47" s="88"/>
      <c r="M47" s="88"/>
      <c r="N47" s="88"/>
      <c r="O47" s="88"/>
      <c r="P47" s="88"/>
    </row>
    <row r="48" spans="1:16" x14ac:dyDescent="0.2">
      <c r="F48" s="90"/>
      <c r="G48" s="90"/>
      <c r="H48" s="91"/>
      <c r="I48" s="92"/>
      <c r="J48" s="92"/>
      <c r="K48" s="92"/>
      <c r="L48" s="88"/>
      <c r="M48" s="88"/>
      <c r="N48" s="88"/>
      <c r="O48" s="88"/>
      <c r="P48" s="88"/>
    </row>
    <row r="49" spans="6:16" x14ac:dyDescent="0.2">
      <c r="F49" s="90"/>
      <c r="G49" s="90"/>
      <c r="H49" s="87"/>
      <c r="I49" s="88"/>
      <c r="J49" s="88"/>
      <c r="K49" s="88"/>
      <c r="L49" s="88"/>
      <c r="M49" s="88"/>
      <c r="N49" s="88"/>
      <c r="O49" s="88"/>
      <c r="P49" s="128"/>
    </row>
    <row r="50" spans="6:16" x14ac:dyDescent="0.2">
      <c r="F50" s="90"/>
      <c r="G50" s="90"/>
      <c r="H50" s="87"/>
      <c r="I50" s="88"/>
      <c r="J50" s="88"/>
      <c r="K50" s="88"/>
      <c r="L50" s="88"/>
      <c r="M50" s="88"/>
      <c r="N50" s="88"/>
      <c r="O50" s="88"/>
      <c r="P50" s="88"/>
    </row>
    <row r="51" spans="6:16" x14ac:dyDescent="0.2">
      <c r="F51" s="86"/>
      <c r="G51" s="86"/>
      <c r="H51" s="87"/>
      <c r="I51" s="88"/>
      <c r="J51" s="88"/>
      <c r="K51" s="88"/>
      <c r="L51" s="88"/>
      <c r="M51" s="88"/>
      <c r="N51" s="88"/>
      <c r="O51" s="89"/>
      <c r="P51" s="89"/>
    </row>
    <row r="52" spans="6:16" x14ac:dyDescent="0.2">
      <c r="F52" s="90"/>
      <c r="G52" s="90"/>
      <c r="H52" s="91"/>
      <c r="I52" s="92"/>
      <c r="J52" s="92"/>
      <c r="K52" s="92"/>
      <c r="L52" s="88"/>
      <c r="M52" s="88"/>
      <c r="N52" s="88"/>
      <c r="O52" s="88"/>
      <c r="P52" s="88"/>
    </row>
    <row r="53" spans="6:16" x14ac:dyDescent="0.2">
      <c r="F53" s="90"/>
      <c r="G53" s="90"/>
      <c r="H53" s="87"/>
      <c r="I53" s="88"/>
      <c r="J53" s="88"/>
      <c r="K53" s="92"/>
      <c r="L53" s="88"/>
      <c r="M53" s="88"/>
      <c r="N53" s="88"/>
      <c r="O53" s="93"/>
      <c r="P53" s="88"/>
    </row>
    <row r="54" spans="6:16" x14ac:dyDescent="0.2">
      <c r="F54" s="90"/>
      <c r="G54" s="90"/>
      <c r="H54" s="87"/>
      <c r="I54" s="88"/>
      <c r="J54" s="88"/>
      <c r="K54" s="92"/>
      <c r="L54" s="88"/>
      <c r="M54" s="88"/>
      <c r="N54" s="88"/>
      <c r="O54" s="93"/>
      <c r="P54" s="88"/>
    </row>
    <row r="55" spans="6:16" x14ac:dyDescent="0.2">
      <c r="F55" s="90"/>
      <c r="G55" s="90"/>
      <c r="H55" s="87"/>
      <c r="I55" s="88"/>
      <c r="J55" s="88"/>
      <c r="K55" s="92"/>
      <c r="L55" s="88"/>
      <c r="M55" s="88"/>
      <c r="N55" s="88"/>
      <c r="O55" s="93"/>
      <c r="P55" s="88"/>
    </row>
    <row r="56" spans="6:16" x14ac:dyDescent="0.2">
      <c r="F56" s="90"/>
      <c r="G56" s="90"/>
      <c r="H56" s="87"/>
      <c r="I56" s="88"/>
      <c r="J56" s="88"/>
      <c r="K56" s="92"/>
      <c r="L56" s="88"/>
      <c r="M56" s="88"/>
      <c r="N56" s="88"/>
      <c r="O56" s="93"/>
      <c r="P56" s="88"/>
    </row>
    <row r="57" spans="6:16" x14ac:dyDescent="0.2">
      <c r="F57" s="90"/>
      <c r="G57" s="90"/>
      <c r="H57" s="87"/>
      <c r="I57" s="88"/>
      <c r="J57" s="88"/>
      <c r="K57" s="92"/>
      <c r="L57" s="88"/>
      <c r="M57" s="88"/>
      <c r="N57" s="88"/>
      <c r="O57" s="93"/>
      <c r="P57" s="88"/>
    </row>
    <row r="58" spans="6:16" x14ac:dyDescent="0.2">
      <c r="F58" s="90"/>
      <c r="G58" s="90"/>
      <c r="H58" s="91"/>
      <c r="I58" s="88"/>
      <c r="J58" s="88"/>
      <c r="K58" s="92"/>
      <c r="L58" s="88"/>
      <c r="M58" s="88"/>
      <c r="N58" s="88"/>
      <c r="O58" s="88"/>
      <c r="P58" s="88"/>
    </row>
    <row r="59" spans="6:16" x14ac:dyDescent="0.2">
      <c r="F59" s="90"/>
      <c r="G59" s="90"/>
      <c r="H59" s="91"/>
      <c r="I59" s="92"/>
      <c r="J59" s="92"/>
      <c r="K59" s="92"/>
      <c r="L59" s="88"/>
      <c r="M59" s="88"/>
      <c r="N59" s="88"/>
      <c r="O59" s="88"/>
      <c r="P59" s="88"/>
    </row>
    <row r="60" spans="6:16" x14ac:dyDescent="0.2">
      <c r="F60" s="90"/>
      <c r="G60" s="90"/>
      <c r="H60" s="91"/>
      <c r="I60" s="92"/>
      <c r="J60" s="92"/>
      <c r="K60" s="92"/>
      <c r="L60" s="88"/>
      <c r="M60" s="88"/>
      <c r="N60" s="88"/>
      <c r="O60" s="88"/>
      <c r="P60" s="88"/>
    </row>
    <row r="61" spans="6:16" x14ac:dyDescent="0.2">
      <c r="F61" s="90"/>
      <c r="G61" s="90"/>
      <c r="H61" s="91"/>
      <c r="I61" s="92"/>
      <c r="J61" s="92"/>
      <c r="K61" s="92"/>
      <c r="L61" s="88"/>
      <c r="M61" s="88"/>
      <c r="N61" s="88"/>
      <c r="O61" s="88"/>
      <c r="P61" s="88"/>
    </row>
    <row r="62" spans="6:16" x14ac:dyDescent="0.2">
      <c r="F62" s="90"/>
      <c r="G62" s="90"/>
      <c r="H62" s="91"/>
      <c r="I62" s="92"/>
      <c r="J62" s="92"/>
      <c r="K62" s="92"/>
      <c r="L62" s="88"/>
      <c r="M62" s="88"/>
      <c r="N62" s="88"/>
      <c r="O62" s="88"/>
      <c r="P62" s="88"/>
    </row>
    <row r="63" spans="6:16" x14ac:dyDescent="0.2">
      <c r="F63" s="90"/>
      <c r="G63" s="90"/>
      <c r="H63" s="91"/>
      <c r="I63" s="92"/>
      <c r="J63" s="92"/>
      <c r="K63" s="92"/>
      <c r="L63" s="88"/>
      <c r="M63" s="88"/>
      <c r="N63" s="88"/>
      <c r="O63" s="88"/>
      <c r="P63" s="88"/>
    </row>
    <row r="64" spans="6:16" x14ac:dyDescent="0.2">
      <c r="F64" s="90"/>
      <c r="G64" s="90"/>
      <c r="H64" s="87"/>
      <c r="I64" s="88"/>
      <c r="J64" s="88"/>
      <c r="K64" s="88"/>
      <c r="L64" s="88"/>
      <c r="M64" s="88"/>
      <c r="N64" s="88"/>
      <c r="O64" s="88"/>
      <c r="P64" s="128"/>
    </row>
    <row r="65" spans="6:16" x14ac:dyDescent="0.2">
      <c r="F65" s="86"/>
      <c r="G65" s="86"/>
      <c r="H65" s="87"/>
      <c r="I65" s="88"/>
      <c r="J65" s="88"/>
      <c r="K65" s="88"/>
      <c r="L65" s="88"/>
      <c r="M65" s="88"/>
      <c r="N65" s="88"/>
      <c r="O65" s="89"/>
      <c r="P65" s="89"/>
    </row>
    <row r="66" spans="6:16" x14ac:dyDescent="0.2">
      <c r="F66" s="90"/>
      <c r="G66" s="90"/>
      <c r="H66" s="91"/>
      <c r="I66" s="88"/>
      <c r="J66" s="88"/>
      <c r="K66" s="92"/>
      <c r="L66" s="88"/>
      <c r="M66" s="88"/>
      <c r="N66" s="88"/>
      <c r="O66" s="88"/>
      <c r="P66" s="88"/>
    </row>
    <row r="67" spans="6:16" x14ac:dyDescent="0.2">
      <c r="F67" s="90"/>
      <c r="G67" s="90"/>
      <c r="H67" s="90"/>
      <c r="I67" s="90"/>
      <c r="J67" s="90"/>
      <c r="K67" s="90"/>
      <c r="M67" s="90"/>
      <c r="N67" s="90"/>
    </row>
    <row r="68" spans="6:16" x14ac:dyDescent="0.2">
      <c r="F68" s="90"/>
      <c r="G68" s="90"/>
      <c r="H68" s="90"/>
      <c r="I68" s="90"/>
      <c r="J68" s="90"/>
      <c r="K68" s="90"/>
      <c r="M68" s="90"/>
      <c r="N68" s="90"/>
    </row>
    <row r="69" spans="6:16" x14ac:dyDescent="0.2">
      <c r="L69" s="129"/>
    </row>
    <row r="70" spans="6:16" x14ac:dyDescent="0.2">
      <c r="L70" s="130"/>
    </row>
    <row r="71" spans="6:16" x14ac:dyDescent="0.2">
      <c r="L71" s="130"/>
    </row>
    <row r="73" spans="6:16" x14ac:dyDescent="0.2">
      <c r="L73" s="131"/>
    </row>
  </sheetData>
  <mergeCells count="17">
    <mergeCell ref="B1:O1"/>
    <mergeCell ref="B2:O2"/>
    <mergeCell ref="B3:O3"/>
    <mergeCell ref="A25:K25"/>
    <mergeCell ref="C29:K29"/>
    <mergeCell ref="L12:O12"/>
    <mergeCell ref="A12:A13"/>
    <mergeCell ref="B12:B13"/>
    <mergeCell ref="P12:P13"/>
    <mergeCell ref="F12:F13"/>
    <mergeCell ref="G12:G13"/>
    <mergeCell ref="H12:J12"/>
    <mergeCell ref="C33:K33"/>
    <mergeCell ref="C12:C13"/>
    <mergeCell ref="D12:D13"/>
    <mergeCell ref="E12:E13"/>
    <mergeCell ref="K12:K13"/>
  </mergeCells>
  <printOptions horizontalCentered="1"/>
  <pageMargins left="0.19685039370078741" right="0.19685039370078741" top="0.55118110236220474" bottom="0.62992125984251968" header="0.31496062992125984" footer="0.31496062992125984"/>
  <pageSetup paperSize="9" scale="65" orientation="landscape" r:id="rId1"/>
  <headerFooter>
    <oddFooter>&amp;LVaļņu iela 12, Jelgava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B4" sqref="B4"/>
    </sheetView>
  </sheetViews>
  <sheetFormatPr defaultRowHeight="14.25" x14ac:dyDescent="0.2"/>
  <cols>
    <col min="1" max="1" width="20.7109375" style="64" customWidth="1"/>
    <col min="2" max="2" width="65.7109375" style="64" customWidth="1"/>
    <col min="3" max="3" width="25.7109375" style="64" customWidth="1"/>
    <col min="4" max="4" width="9.140625" style="64"/>
    <col min="5" max="5" width="10.42578125" style="64" bestFit="1" customWidth="1"/>
    <col min="6" max="256" width="9.140625" style="64"/>
    <col min="257" max="257" width="20.7109375" style="64" customWidth="1"/>
    <col min="258" max="258" width="65.7109375" style="64" customWidth="1"/>
    <col min="259" max="259" width="25.7109375" style="64" customWidth="1"/>
    <col min="260" max="260" width="9.140625" style="64"/>
    <col min="261" max="261" width="10.42578125" style="64" bestFit="1" customWidth="1"/>
    <col min="262" max="512" width="9.140625" style="64"/>
    <col min="513" max="513" width="20.7109375" style="64" customWidth="1"/>
    <col min="514" max="514" width="65.7109375" style="64" customWidth="1"/>
    <col min="515" max="515" width="25.7109375" style="64" customWidth="1"/>
    <col min="516" max="516" width="9.140625" style="64"/>
    <col min="517" max="517" width="10.42578125" style="64" bestFit="1" customWidth="1"/>
    <col min="518" max="768" width="9.140625" style="64"/>
    <col min="769" max="769" width="20.7109375" style="64" customWidth="1"/>
    <col min="770" max="770" width="65.7109375" style="64" customWidth="1"/>
    <col min="771" max="771" width="25.7109375" style="64" customWidth="1"/>
    <col min="772" max="772" width="9.140625" style="64"/>
    <col min="773" max="773" width="10.42578125" style="64" bestFit="1" customWidth="1"/>
    <col min="774" max="1024" width="9.140625" style="64"/>
    <col min="1025" max="1025" width="20.7109375" style="64" customWidth="1"/>
    <col min="1026" max="1026" width="65.7109375" style="64" customWidth="1"/>
    <col min="1027" max="1027" width="25.7109375" style="64" customWidth="1"/>
    <col min="1028" max="1028" width="9.140625" style="64"/>
    <col min="1029" max="1029" width="10.42578125" style="64" bestFit="1" customWidth="1"/>
    <col min="1030" max="1280" width="9.140625" style="64"/>
    <col min="1281" max="1281" width="20.7109375" style="64" customWidth="1"/>
    <col min="1282" max="1282" width="65.7109375" style="64" customWidth="1"/>
    <col min="1283" max="1283" width="25.7109375" style="64" customWidth="1"/>
    <col min="1284" max="1284" width="9.140625" style="64"/>
    <col min="1285" max="1285" width="10.42578125" style="64" bestFit="1" customWidth="1"/>
    <col min="1286" max="1536" width="9.140625" style="64"/>
    <col min="1537" max="1537" width="20.7109375" style="64" customWidth="1"/>
    <col min="1538" max="1538" width="65.7109375" style="64" customWidth="1"/>
    <col min="1539" max="1539" width="25.7109375" style="64" customWidth="1"/>
    <col min="1540" max="1540" width="9.140625" style="64"/>
    <col min="1541" max="1541" width="10.42578125" style="64" bestFit="1" customWidth="1"/>
    <col min="1542" max="1792" width="9.140625" style="64"/>
    <col min="1793" max="1793" width="20.7109375" style="64" customWidth="1"/>
    <col min="1794" max="1794" width="65.7109375" style="64" customWidth="1"/>
    <col min="1795" max="1795" width="25.7109375" style="64" customWidth="1"/>
    <col min="1796" max="1796" width="9.140625" style="64"/>
    <col min="1797" max="1797" width="10.42578125" style="64" bestFit="1" customWidth="1"/>
    <col min="1798" max="2048" width="9.140625" style="64"/>
    <col min="2049" max="2049" width="20.7109375" style="64" customWidth="1"/>
    <col min="2050" max="2050" width="65.7109375" style="64" customWidth="1"/>
    <col min="2051" max="2051" width="25.7109375" style="64" customWidth="1"/>
    <col min="2052" max="2052" width="9.140625" style="64"/>
    <col min="2053" max="2053" width="10.42578125" style="64" bestFit="1" customWidth="1"/>
    <col min="2054" max="2304" width="9.140625" style="64"/>
    <col min="2305" max="2305" width="20.7109375" style="64" customWidth="1"/>
    <col min="2306" max="2306" width="65.7109375" style="64" customWidth="1"/>
    <col min="2307" max="2307" width="25.7109375" style="64" customWidth="1"/>
    <col min="2308" max="2308" width="9.140625" style="64"/>
    <col min="2309" max="2309" width="10.42578125" style="64" bestFit="1" customWidth="1"/>
    <col min="2310" max="2560" width="9.140625" style="64"/>
    <col min="2561" max="2561" width="20.7109375" style="64" customWidth="1"/>
    <col min="2562" max="2562" width="65.7109375" style="64" customWidth="1"/>
    <col min="2563" max="2563" width="25.7109375" style="64" customWidth="1"/>
    <col min="2564" max="2564" width="9.140625" style="64"/>
    <col min="2565" max="2565" width="10.42578125" style="64" bestFit="1" customWidth="1"/>
    <col min="2566" max="2816" width="9.140625" style="64"/>
    <col min="2817" max="2817" width="20.7109375" style="64" customWidth="1"/>
    <col min="2818" max="2818" width="65.7109375" style="64" customWidth="1"/>
    <col min="2819" max="2819" width="25.7109375" style="64" customWidth="1"/>
    <col min="2820" max="2820" width="9.140625" style="64"/>
    <col min="2821" max="2821" width="10.42578125" style="64" bestFit="1" customWidth="1"/>
    <col min="2822" max="3072" width="9.140625" style="64"/>
    <col min="3073" max="3073" width="20.7109375" style="64" customWidth="1"/>
    <col min="3074" max="3074" width="65.7109375" style="64" customWidth="1"/>
    <col min="3075" max="3075" width="25.7109375" style="64" customWidth="1"/>
    <col min="3076" max="3076" width="9.140625" style="64"/>
    <col min="3077" max="3077" width="10.42578125" style="64" bestFit="1" customWidth="1"/>
    <col min="3078" max="3328" width="9.140625" style="64"/>
    <col min="3329" max="3329" width="20.7109375" style="64" customWidth="1"/>
    <col min="3330" max="3330" width="65.7109375" style="64" customWidth="1"/>
    <col min="3331" max="3331" width="25.7109375" style="64" customWidth="1"/>
    <col min="3332" max="3332" width="9.140625" style="64"/>
    <col min="3333" max="3333" width="10.42578125" style="64" bestFit="1" customWidth="1"/>
    <col min="3334" max="3584" width="9.140625" style="64"/>
    <col min="3585" max="3585" width="20.7109375" style="64" customWidth="1"/>
    <col min="3586" max="3586" width="65.7109375" style="64" customWidth="1"/>
    <col min="3587" max="3587" width="25.7109375" style="64" customWidth="1"/>
    <col min="3588" max="3588" width="9.140625" style="64"/>
    <col min="3589" max="3589" width="10.42578125" style="64" bestFit="1" customWidth="1"/>
    <col min="3590" max="3840" width="9.140625" style="64"/>
    <col min="3841" max="3841" width="20.7109375" style="64" customWidth="1"/>
    <col min="3842" max="3842" width="65.7109375" style="64" customWidth="1"/>
    <col min="3843" max="3843" width="25.7109375" style="64" customWidth="1"/>
    <col min="3844" max="3844" width="9.140625" style="64"/>
    <col min="3845" max="3845" width="10.42578125" style="64" bestFit="1" customWidth="1"/>
    <col min="3846" max="4096" width="9.140625" style="64"/>
    <col min="4097" max="4097" width="20.7109375" style="64" customWidth="1"/>
    <col min="4098" max="4098" width="65.7109375" style="64" customWidth="1"/>
    <col min="4099" max="4099" width="25.7109375" style="64" customWidth="1"/>
    <col min="4100" max="4100" width="9.140625" style="64"/>
    <col min="4101" max="4101" width="10.42578125" style="64" bestFit="1" customWidth="1"/>
    <col min="4102" max="4352" width="9.140625" style="64"/>
    <col min="4353" max="4353" width="20.7109375" style="64" customWidth="1"/>
    <col min="4354" max="4354" width="65.7109375" style="64" customWidth="1"/>
    <col min="4355" max="4355" width="25.7109375" style="64" customWidth="1"/>
    <col min="4356" max="4356" width="9.140625" style="64"/>
    <col min="4357" max="4357" width="10.42578125" style="64" bestFit="1" customWidth="1"/>
    <col min="4358" max="4608" width="9.140625" style="64"/>
    <col min="4609" max="4609" width="20.7109375" style="64" customWidth="1"/>
    <col min="4610" max="4610" width="65.7109375" style="64" customWidth="1"/>
    <col min="4611" max="4611" width="25.7109375" style="64" customWidth="1"/>
    <col min="4612" max="4612" width="9.140625" style="64"/>
    <col min="4613" max="4613" width="10.42578125" style="64" bestFit="1" customWidth="1"/>
    <col min="4614" max="4864" width="9.140625" style="64"/>
    <col min="4865" max="4865" width="20.7109375" style="64" customWidth="1"/>
    <col min="4866" max="4866" width="65.7109375" style="64" customWidth="1"/>
    <col min="4867" max="4867" width="25.7109375" style="64" customWidth="1"/>
    <col min="4868" max="4868" width="9.140625" style="64"/>
    <col min="4869" max="4869" width="10.42578125" style="64" bestFit="1" customWidth="1"/>
    <col min="4870" max="5120" width="9.140625" style="64"/>
    <col min="5121" max="5121" width="20.7109375" style="64" customWidth="1"/>
    <col min="5122" max="5122" width="65.7109375" style="64" customWidth="1"/>
    <col min="5123" max="5123" width="25.7109375" style="64" customWidth="1"/>
    <col min="5124" max="5124" width="9.140625" style="64"/>
    <col min="5125" max="5125" width="10.42578125" style="64" bestFit="1" customWidth="1"/>
    <col min="5126" max="5376" width="9.140625" style="64"/>
    <col min="5377" max="5377" width="20.7109375" style="64" customWidth="1"/>
    <col min="5378" max="5378" width="65.7109375" style="64" customWidth="1"/>
    <col min="5379" max="5379" width="25.7109375" style="64" customWidth="1"/>
    <col min="5380" max="5380" width="9.140625" style="64"/>
    <col min="5381" max="5381" width="10.42578125" style="64" bestFit="1" customWidth="1"/>
    <col min="5382" max="5632" width="9.140625" style="64"/>
    <col min="5633" max="5633" width="20.7109375" style="64" customWidth="1"/>
    <col min="5634" max="5634" width="65.7109375" style="64" customWidth="1"/>
    <col min="5635" max="5635" width="25.7109375" style="64" customWidth="1"/>
    <col min="5636" max="5636" width="9.140625" style="64"/>
    <col min="5637" max="5637" width="10.42578125" style="64" bestFit="1" customWidth="1"/>
    <col min="5638" max="5888" width="9.140625" style="64"/>
    <col min="5889" max="5889" width="20.7109375" style="64" customWidth="1"/>
    <col min="5890" max="5890" width="65.7109375" style="64" customWidth="1"/>
    <col min="5891" max="5891" width="25.7109375" style="64" customWidth="1"/>
    <col min="5892" max="5892" width="9.140625" style="64"/>
    <col min="5893" max="5893" width="10.42578125" style="64" bestFit="1" customWidth="1"/>
    <col min="5894" max="6144" width="9.140625" style="64"/>
    <col min="6145" max="6145" width="20.7109375" style="64" customWidth="1"/>
    <col min="6146" max="6146" width="65.7109375" style="64" customWidth="1"/>
    <col min="6147" max="6147" width="25.7109375" style="64" customWidth="1"/>
    <col min="6148" max="6148" width="9.140625" style="64"/>
    <col min="6149" max="6149" width="10.42578125" style="64" bestFit="1" customWidth="1"/>
    <col min="6150" max="6400" width="9.140625" style="64"/>
    <col min="6401" max="6401" width="20.7109375" style="64" customWidth="1"/>
    <col min="6402" max="6402" width="65.7109375" style="64" customWidth="1"/>
    <col min="6403" max="6403" width="25.7109375" style="64" customWidth="1"/>
    <col min="6404" max="6404" width="9.140625" style="64"/>
    <col min="6405" max="6405" width="10.42578125" style="64" bestFit="1" customWidth="1"/>
    <col min="6406" max="6656" width="9.140625" style="64"/>
    <col min="6657" max="6657" width="20.7109375" style="64" customWidth="1"/>
    <col min="6658" max="6658" width="65.7109375" style="64" customWidth="1"/>
    <col min="6659" max="6659" width="25.7109375" style="64" customWidth="1"/>
    <col min="6660" max="6660" width="9.140625" style="64"/>
    <col min="6661" max="6661" width="10.42578125" style="64" bestFit="1" customWidth="1"/>
    <col min="6662" max="6912" width="9.140625" style="64"/>
    <col min="6913" max="6913" width="20.7109375" style="64" customWidth="1"/>
    <col min="6914" max="6914" width="65.7109375" style="64" customWidth="1"/>
    <col min="6915" max="6915" width="25.7109375" style="64" customWidth="1"/>
    <col min="6916" max="6916" width="9.140625" style="64"/>
    <col min="6917" max="6917" width="10.42578125" style="64" bestFit="1" customWidth="1"/>
    <col min="6918" max="7168" width="9.140625" style="64"/>
    <col min="7169" max="7169" width="20.7109375" style="64" customWidth="1"/>
    <col min="7170" max="7170" width="65.7109375" style="64" customWidth="1"/>
    <col min="7171" max="7171" width="25.7109375" style="64" customWidth="1"/>
    <col min="7172" max="7172" width="9.140625" style="64"/>
    <col min="7173" max="7173" width="10.42578125" style="64" bestFit="1" customWidth="1"/>
    <col min="7174" max="7424" width="9.140625" style="64"/>
    <col min="7425" max="7425" width="20.7109375" style="64" customWidth="1"/>
    <col min="7426" max="7426" width="65.7109375" style="64" customWidth="1"/>
    <col min="7427" max="7427" width="25.7109375" style="64" customWidth="1"/>
    <col min="7428" max="7428" width="9.140625" style="64"/>
    <col min="7429" max="7429" width="10.42578125" style="64" bestFit="1" customWidth="1"/>
    <col min="7430" max="7680" width="9.140625" style="64"/>
    <col min="7681" max="7681" width="20.7109375" style="64" customWidth="1"/>
    <col min="7682" max="7682" width="65.7109375" style="64" customWidth="1"/>
    <col min="7683" max="7683" width="25.7109375" style="64" customWidth="1"/>
    <col min="7684" max="7684" width="9.140625" style="64"/>
    <col min="7685" max="7685" width="10.42578125" style="64" bestFit="1" customWidth="1"/>
    <col min="7686" max="7936" width="9.140625" style="64"/>
    <col min="7937" max="7937" width="20.7109375" style="64" customWidth="1"/>
    <col min="7938" max="7938" width="65.7109375" style="64" customWidth="1"/>
    <col min="7939" max="7939" width="25.7109375" style="64" customWidth="1"/>
    <col min="7940" max="7940" width="9.140625" style="64"/>
    <col min="7941" max="7941" width="10.42578125" style="64" bestFit="1" customWidth="1"/>
    <col min="7942" max="8192" width="9.140625" style="64"/>
    <col min="8193" max="8193" width="20.7109375" style="64" customWidth="1"/>
    <col min="8194" max="8194" width="65.7109375" style="64" customWidth="1"/>
    <col min="8195" max="8195" width="25.7109375" style="64" customWidth="1"/>
    <col min="8196" max="8196" width="9.140625" style="64"/>
    <col min="8197" max="8197" width="10.42578125" style="64" bestFit="1" customWidth="1"/>
    <col min="8198" max="8448" width="9.140625" style="64"/>
    <col min="8449" max="8449" width="20.7109375" style="64" customWidth="1"/>
    <col min="8450" max="8450" width="65.7109375" style="64" customWidth="1"/>
    <col min="8451" max="8451" width="25.7109375" style="64" customWidth="1"/>
    <col min="8452" max="8452" width="9.140625" style="64"/>
    <col min="8453" max="8453" width="10.42578125" style="64" bestFit="1" customWidth="1"/>
    <col min="8454" max="8704" width="9.140625" style="64"/>
    <col min="8705" max="8705" width="20.7109375" style="64" customWidth="1"/>
    <col min="8706" max="8706" width="65.7109375" style="64" customWidth="1"/>
    <col min="8707" max="8707" width="25.7109375" style="64" customWidth="1"/>
    <col min="8708" max="8708" width="9.140625" style="64"/>
    <col min="8709" max="8709" width="10.42578125" style="64" bestFit="1" customWidth="1"/>
    <col min="8710" max="8960" width="9.140625" style="64"/>
    <col min="8961" max="8961" width="20.7109375" style="64" customWidth="1"/>
    <col min="8962" max="8962" width="65.7109375" style="64" customWidth="1"/>
    <col min="8963" max="8963" width="25.7109375" style="64" customWidth="1"/>
    <col min="8964" max="8964" width="9.140625" style="64"/>
    <col min="8965" max="8965" width="10.42578125" style="64" bestFit="1" customWidth="1"/>
    <col min="8966" max="9216" width="9.140625" style="64"/>
    <col min="9217" max="9217" width="20.7109375" style="64" customWidth="1"/>
    <col min="9218" max="9218" width="65.7109375" style="64" customWidth="1"/>
    <col min="9219" max="9219" width="25.7109375" style="64" customWidth="1"/>
    <col min="9220" max="9220" width="9.140625" style="64"/>
    <col min="9221" max="9221" width="10.42578125" style="64" bestFit="1" customWidth="1"/>
    <col min="9222" max="9472" width="9.140625" style="64"/>
    <col min="9473" max="9473" width="20.7109375" style="64" customWidth="1"/>
    <col min="9474" max="9474" width="65.7109375" style="64" customWidth="1"/>
    <col min="9475" max="9475" width="25.7109375" style="64" customWidth="1"/>
    <col min="9476" max="9476" width="9.140625" style="64"/>
    <col min="9477" max="9477" width="10.42578125" style="64" bestFit="1" customWidth="1"/>
    <col min="9478" max="9728" width="9.140625" style="64"/>
    <col min="9729" max="9729" width="20.7109375" style="64" customWidth="1"/>
    <col min="9730" max="9730" width="65.7109375" style="64" customWidth="1"/>
    <col min="9731" max="9731" width="25.7109375" style="64" customWidth="1"/>
    <col min="9732" max="9732" width="9.140625" style="64"/>
    <col min="9733" max="9733" width="10.42578125" style="64" bestFit="1" customWidth="1"/>
    <col min="9734" max="9984" width="9.140625" style="64"/>
    <col min="9985" max="9985" width="20.7109375" style="64" customWidth="1"/>
    <col min="9986" max="9986" width="65.7109375" style="64" customWidth="1"/>
    <col min="9987" max="9987" width="25.7109375" style="64" customWidth="1"/>
    <col min="9988" max="9988" width="9.140625" style="64"/>
    <col min="9989" max="9989" width="10.42578125" style="64" bestFit="1" customWidth="1"/>
    <col min="9990" max="10240" width="9.140625" style="64"/>
    <col min="10241" max="10241" width="20.7109375" style="64" customWidth="1"/>
    <col min="10242" max="10242" width="65.7109375" style="64" customWidth="1"/>
    <col min="10243" max="10243" width="25.7109375" style="64" customWidth="1"/>
    <col min="10244" max="10244" width="9.140625" style="64"/>
    <col min="10245" max="10245" width="10.42578125" style="64" bestFit="1" customWidth="1"/>
    <col min="10246" max="10496" width="9.140625" style="64"/>
    <col min="10497" max="10497" width="20.7109375" style="64" customWidth="1"/>
    <col min="10498" max="10498" width="65.7109375" style="64" customWidth="1"/>
    <col min="10499" max="10499" width="25.7109375" style="64" customWidth="1"/>
    <col min="10500" max="10500" width="9.140625" style="64"/>
    <col min="10501" max="10501" width="10.42578125" style="64" bestFit="1" customWidth="1"/>
    <col min="10502" max="10752" width="9.140625" style="64"/>
    <col min="10753" max="10753" width="20.7109375" style="64" customWidth="1"/>
    <col min="10754" max="10754" width="65.7109375" style="64" customWidth="1"/>
    <col min="10755" max="10755" width="25.7109375" style="64" customWidth="1"/>
    <col min="10756" max="10756" width="9.140625" style="64"/>
    <col min="10757" max="10757" width="10.42578125" style="64" bestFit="1" customWidth="1"/>
    <col min="10758" max="11008" width="9.140625" style="64"/>
    <col min="11009" max="11009" width="20.7109375" style="64" customWidth="1"/>
    <col min="11010" max="11010" width="65.7109375" style="64" customWidth="1"/>
    <col min="11011" max="11011" width="25.7109375" style="64" customWidth="1"/>
    <col min="11012" max="11012" width="9.140625" style="64"/>
    <col min="11013" max="11013" width="10.42578125" style="64" bestFit="1" customWidth="1"/>
    <col min="11014" max="11264" width="9.140625" style="64"/>
    <col min="11265" max="11265" width="20.7109375" style="64" customWidth="1"/>
    <col min="11266" max="11266" width="65.7109375" style="64" customWidth="1"/>
    <col min="11267" max="11267" width="25.7109375" style="64" customWidth="1"/>
    <col min="11268" max="11268" width="9.140625" style="64"/>
    <col min="11269" max="11269" width="10.42578125" style="64" bestFit="1" customWidth="1"/>
    <col min="11270" max="11520" width="9.140625" style="64"/>
    <col min="11521" max="11521" width="20.7109375" style="64" customWidth="1"/>
    <col min="11522" max="11522" width="65.7109375" style="64" customWidth="1"/>
    <col min="11523" max="11523" width="25.7109375" style="64" customWidth="1"/>
    <col min="11524" max="11524" width="9.140625" style="64"/>
    <col min="11525" max="11525" width="10.42578125" style="64" bestFit="1" customWidth="1"/>
    <col min="11526" max="11776" width="9.140625" style="64"/>
    <col min="11777" max="11777" width="20.7109375" style="64" customWidth="1"/>
    <col min="11778" max="11778" width="65.7109375" style="64" customWidth="1"/>
    <col min="11779" max="11779" width="25.7109375" style="64" customWidth="1"/>
    <col min="11780" max="11780" width="9.140625" style="64"/>
    <col min="11781" max="11781" width="10.42578125" style="64" bestFit="1" customWidth="1"/>
    <col min="11782" max="12032" width="9.140625" style="64"/>
    <col min="12033" max="12033" width="20.7109375" style="64" customWidth="1"/>
    <col min="12034" max="12034" width="65.7109375" style="64" customWidth="1"/>
    <col min="12035" max="12035" width="25.7109375" style="64" customWidth="1"/>
    <col min="12036" max="12036" width="9.140625" style="64"/>
    <col min="12037" max="12037" width="10.42578125" style="64" bestFit="1" customWidth="1"/>
    <col min="12038" max="12288" width="9.140625" style="64"/>
    <col min="12289" max="12289" width="20.7109375" style="64" customWidth="1"/>
    <col min="12290" max="12290" width="65.7109375" style="64" customWidth="1"/>
    <col min="12291" max="12291" width="25.7109375" style="64" customWidth="1"/>
    <col min="12292" max="12292" width="9.140625" style="64"/>
    <col min="12293" max="12293" width="10.42578125" style="64" bestFit="1" customWidth="1"/>
    <col min="12294" max="12544" width="9.140625" style="64"/>
    <col min="12545" max="12545" width="20.7109375" style="64" customWidth="1"/>
    <col min="12546" max="12546" width="65.7109375" style="64" customWidth="1"/>
    <col min="12547" max="12547" width="25.7109375" style="64" customWidth="1"/>
    <col min="12548" max="12548" width="9.140625" style="64"/>
    <col min="12549" max="12549" width="10.42578125" style="64" bestFit="1" customWidth="1"/>
    <col min="12550" max="12800" width="9.140625" style="64"/>
    <col min="12801" max="12801" width="20.7109375" style="64" customWidth="1"/>
    <col min="12802" max="12802" width="65.7109375" style="64" customWidth="1"/>
    <col min="12803" max="12803" width="25.7109375" style="64" customWidth="1"/>
    <col min="12804" max="12804" width="9.140625" style="64"/>
    <col min="12805" max="12805" width="10.42578125" style="64" bestFit="1" customWidth="1"/>
    <col min="12806" max="13056" width="9.140625" style="64"/>
    <col min="13057" max="13057" width="20.7109375" style="64" customWidth="1"/>
    <col min="13058" max="13058" width="65.7109375" style="64" customWidth="1"/>
    <col min="13059" max="13059" width="25.7109375" style="64" customWidth="1"/>
    <col min="13060" max="13060" width="9.140625" style="64"/>
    <col min="13061" max="13061" width="10.42578125" style="64" bestFit="1" customWidth="1"/>
    <col min="13062" max="13312" width="9.140625" style="64"/>
    <col min="13313" max="13313" width="20.7109375" style="64" customWidth="1"/>
    <col min="13314" max="13314" width="65.7109375" style="64" customWidth="1"/>
    <col min="13315" max="13315" width="25.7109375" style="64" customWidth="1"/>
    <col min="13316" max="13316" width="9.140625" style="64"/>
    <col min="13317" max="13317" width="10.42578125" style="64" bestFit="1" customWidth="1"/>
    <col min="13318" max="13568" width="9.140625" style="64"/>
    <col min="13569" max="13569" width="20.7109375" style="64" customWidth="1"/>
    <col min="13570" max="13570" width="65.7109375" style="64" customWidth="1"/>
    <col min="13571" max="13571" width="25.7109375" style="64" customWidth="1"/>
    <col min="13572" max="13572" width="9.140625" style="64"/>
    <col min="13573" max="13573" width="10.42578125" style="64" bestFit="1" customWidth="1"/>
    <col min="13574" max="13824" width="9.140625" style="64"/>
    <col min="13825" max="13825" width="20.7109375" style="64" customWidth="1"/>
    <col min="13826" max="13826" width="65.7109375" style="64" customWidth="1"/>
    <col min="13827" max="13827" width="25.7109375" style="64" customWidth="1"/>
    <col min="13828" max="13828" width="9.140625" style="64"/>
    <col min="13829" max="13829" width="10.42578125" style="64" bestFit="1" customWidth="1"/>
    <col min="13830" max="14080" width="9.140625" style="64"/>
    <col min="14081" max="14081" width="20.7109375" style="64" customWidth="1"/>
    <col min="14082" max="14082" width="65.7109375" style="64" customWidth="1"/>
    <col min="14083" max="14083" width="25.7109375" style="64" customWidth="1"/>
    <col min="14084" max="14084" width="9.140625" style="64"/>
    <col min="14085" max="14085" width="10.42578125" style="64" bestFit="1" customWidth="1"/>
    <col min="14086" max="14336" width="9.140625" style="64"/>
    <col min="14337" max="14337" width="20.7109375" style="64" customWidth="1"/>
    <col min="14338" max="14338" width="65.7109375" style="64" customWidth="1"/>
    <col min="14339" max="14339" width="25.7109375" style="64" customWidth="1"/>
    <col min="14340" max="14340" width="9.140625" style="64"/>
    <col min="14341" max="14341" width="10.42578125" style="64" bestFit="1" customWidth="1"/>
    <col min="14342" max="14592" width="9.140625" style="64"/>
    <col min="14593" max="14593" width="20.7109375" style="64" customWidth="1"/>
    <col min="14594" max="14594" width="65.7109375" style="64" customWidth="1"/>
    <col min="14595" max="14595" width="25.7109375" style="64" customWidth="1"/>
    <col min="14596" max="14596" width="9.140625" style="64"/>
    <col min="14597" max="14597" width="10.42578125" style="64" bestFit="1" customWidth="1"/>
    <col min="14598" max="14848" width="9.140625" style="64"/>
    <col min="14849" max="14849" width="20.7109375" style="64" customWidth="1"/>
    <col min="14850" max="14850" width="65.7109375" style="64" customWidth="1"/>
    <col min="14851" max="14851" width="25.7109375" style="64" customWidth="1"/>
    <col min="14852" max="14852" width="9.140625" style="64"/>
    <col min="14853" max="14853" width="10.42578125" style="64" bestFit="1" customWidth="1"/>
    <col min="14854" max="15104" width="9.140625" style="64"/>
    <col min="15105" max="15105" width="20.7109375" style="64" customWidth="1"/>
    <col min="15106" max="15106" width="65.7109375" style="64" customWidth="1"/>
    <col min="15107" max="15107" width="25.7109375" style="64" customWidth="1"/>
    <col min="15108" max="15108" width="9.140625" style="64"/>
    <col min="15109" max="15109" width="10.42578125" style="64" bestFit="1" customWidth="1"/>
    <col min="15110" max="15360" width="9.140625" style="64"/>
    <col min="15361" max="15361" width="20.7109375" style="64" customWidth="1"/>
    <col min="15362" max="15362" width="65.7109375" style="64" customWidth="1"/>
    <col min="15363" max="15363" width="25.7109375" style="64" customWidth="1"/>
    <col min="15364" max="15364" width="9.140625" style="64"/>
    <col min="15365" max="15365" width="10.42578125" style="64" bestFit="1" customWidth="1"/>
    <col min="15366" max="15616" width="9.140625" style="64"/>
    <col min="15617" max="15617" width="20.7109375" style="64" customWidth="1"/>
    <col min="15618" max="15618" width="65.7109375" style="64" customWidth="1"/>
    <col min="15619" max="15619" width="25.7109375" style="64" customWidth="1"/>
    <col min="15620" max="15620" width="9.140625" style="64"/>
    <col min="15621" max="15621" width="10.42578125" style="64" bestFit="1" customWidth="1"/>
    <col min="15622" max="15872" width="9.140625" style="64"/>
    <col min="15873" max="15873" width="20.7109375" style="64" customWidth="1"/>
    <col min="15874" max="15874" width="65.7109375" style="64" customWidth="1"/>
    <col min="15875" max="15875" width="25.7109375" style="64" customWidth="1"/>
    <col min="15876" max="15876" width="9.140625" style="64"/>
    <col min="15877" max="15877" width="10.42578125" style="64" bestFit="1" customWidth="1"/>
    <col min="15878" max="16128" width="9.140625" style="64"/>
    <col min="16129" max="16129" width="20.7109375" style="64" customWidth="1"/>
    <col min="16130" max="16130" width="65.7109375" style="64" customWidth="1"/>
    <col min="16131" max="16131" width="25.7109375" style="64" customWidth="1"/>
    <col min="16132" max="16132" width="9.140625" style="64"/>
    <col min="16133" max="16133" width="10.42578125" style="64" bestFit="1" customWidth="1"/>
    <col min="16134" max="16384" width="9.140625" style="64"/>
  </cols>
  <sheetData>
    <row r="1" spans="1:6" ht="18" x14ac:dyDescent="0.25">
      <c r="A1" s="311" t="s">
        <v>453</v>
      </c>
      <c r="B1" s="311"/>
      <c r="C1" s="311"/>
      <c r="D1" s="311"/>
      <c r="E1" s="311"/>
      <c r="F1" s="311"/>
    </row>
    <row r="3" spans="1:6" x14ac:dyDescent="0.2">
      <c r="A3" s="65" t="s">
        <v>328</v>
      </c>
      <c r="B3" s="66" t="s">
        <v>474</v>
      </c>
      <c r="C3" s="261"/>
      <c r="D3" s="67"/>
      <c r="E3" s="67"/>
      <c r="F3" s="67"/>
    </row>
    <row r="4" spans="1:6" x14ac:dyDescent="0.2">
      <c r="A4" s="65" t="s">
        <v>329</v>
      </c>
      <c r="B4" s="66" t="s">
        <v>474</v>
      </c>
      <c r="C4" s="262"/>
      <c r="D4" s="225"/>
      <c r="E4" s="225"/>
      <c r="F4" s="225"/>
    </row>
    <row r="5" spans="1:6" x14ac:dyDescent="0.2">
      <c r="A5" s="65" t="s">
        <v>330</v>
      </c>
      <c r="B5" s="66" t="s">
        <v>135</v>
      </c>
      <c r="C5" s="262"/>
      <c r="D5" s="225"/>
      <c r="E5" s="225"/>
      <c r="F5" s="225"/>
    </row>
    <row r="6" spans="1:6" x14ac:dyDescent="0.2">
      <c r="A6" s="65" t="s">
        <v>331</v>
      </c>
      <c r="B6" s="66"/>
      <c r="C6" s="262"/>
      <c r="D6" s="225"/>
      <c r="E6" s="225"/>
      <c r="F6" s="225"/>
    </row>
    <row r="7" spans="1:6" x14ac:dyDescent="0.2">
      <c r="A7" s="65"/>
      <c r="B7" s="65"/>
      <c r="C7" s="65"/>
    </row>
    <row r="8" spans="1:6" x14ac:dyDescent="0.2">
      <c r="A8" s="65"/>
      <c r="B8" s="65"/>
      <c r="F8" s="70" t="s">
        <v>458</v>
      </c>
    </row>
    <row r="9" spans="1:6" ht="15" thickBot="1" x14ac:dyDescent="0.25">
      <c r="A9" s="65"/>
      <c r="B9" s="65"/>
      <c r="C9" s="65"/>
    </row>
    <row r="10" spans="1:6" ht="15" thickBot="1" x14ac:dyDescent="0.25">
      <c r="A10" s="263" t="s">
        <v>333</v>
      </c>
      <c r="B10" s="264" t="s">
        <v>328</v>
      </c>
      <c r="C10" s="265" t="s">
        <v>454</v>
      </c>
    </row>
    <row r="11" spans="1:6" x14ac:dyDescent="0.2">
      <c r="A11" s="266"/>
      <c r="B11" s="267"/>
      <c r="C11" s="268"/>
    </row>
    <row r="12" spans="1:6" ht="25.5" x14ac:dyDescent="0.2">
      <c r="A12" s="229">
        <v>1</v>
      </c>
      <c r="B12" s="269" t="str">
        <f>B3</f>
        <v>Daudzdzīvokļu dzīvojamās mājas, Vaļņu ielā 12, Jelgavā energoefektivitātes paaugstināšanas pasākumi</v>
      </c>
      <c r="C12" s="270"/>
    </row>
    <row r="13" spans="1:6" x14ac:dyDescent="0.2">
      <c r="A13" s="229"/>
      <c r="B13" s="230"/>
      <c r="C13" s="270"/>
    </row>
    <row r="14" spans="1:6" ht="15" thickBot="1" x14ac:dyDescent="0.25">
      <c r="A14" s="271"/>
      <c r="B14" s="272" t="s">
        <v>450</v>
      </c>
      <c r="C14" s="273"/>
      <c r="E14" s="274"/>
      <c r="F14" s="275"/>
    </row>
    <row r="15" spans="1:6" ht="15" thickBot="1" x14ac:dyDescent="0.25">
      <c r="A15" s="65"/>
      <c r="B15" s="65"/>
      <c r="C15" s="76"/>
      <c r="E15" s="276"/>
      <c r="F15" s="275"/>
    </row>
    <row r="16" spans="1:6" x14ac:dyDescent="0.2">
      <c r="A16" s="323"/>
      <c r="B16" s="324"/>
      <c r="C16" s="277"/>
      <c r="E16" s="276"/>
      <c r="F16" s="275"/>
    </row>
    <row r="17" spans="1:6" x14ac:dyDescent="0.2">
      <c r="A17" s="325" t="s">
        <v>455</v>
      </c>
      <c r="B17" s="326"/>
      <c r="C17" s="278"/>
      <c r="E17" s="276"/>
      <c r="F17" s="275"/>
    </row>
    <row r="18" spans="1:6" ht="15" thickBot="1" x14ac:dyDescent="0.25">
      <c r="A18" s="271"/>
      <c r="B18" s="272" t="s">
        <v>456</v>
      </c>
      <c r="C18" s="273"/>
      <c r="E18" s="274"/>
      <c r="F18" s="275"/>
    </row>
    <row r="19" spans="1:6" s="275" customFormat="1" x14ac:dyDescent="0.25">
      <c r="A19" s="279"/>
      <c r="B19" s="279"/>
      <c r="C19" s="279"/>
    </row>
    <row r="20" spans="1:6" s="275" customFormat="1" x14ac:dyDescent="0.25">
      <c r="A20" s="279"/>
      <c r="B20" s="279"/>
      <c r="C20" s="279"/>
    </row>
    <row r="21" spans="1:6" s="275" customFormat="1" x14ac:dyDescent="0.25">
      <c r="A21" s="279" t="s">
        <v>336</v>
      </c>
      <c r="B21" s="280"/>
      <c r="C21" s="281"/>
      <c r="D21" s="281"/>
      <c r="E21" s="281"/>
    </row>
    <row r="22" spans="1:6" s="275" customFormat="1" x14ac:dyDescent="0.25">
      <c r="A22" s="279"/>
      <c r="B22" s="293" t="s">
        <v>337</v>
      </c>
      <c r="C22" s="293"/>
      <c r="D22" s="293"/>
      <c r="E22" s="293"/>
    </row>
    <row r="23" spans="1:6" s="275" customFormat="1" x14ac:dyDescent="0.2">
      <c r="A23" s="69" t="s">
        <v>458</v>
      </c>
      <c r="B23" s="279"/>
      <c r="C23" s="279"/>
      <c r="D23" s="279"/>
      <c r="E23" s="279"/>
    </row>
    <row r="24" spans="1:6" s="275" customFormat="1" x14ac:dyDescent="0.25">
      <c r="A24" s="279"/>
      <c r="B24" s="279"/>
      <c r="C24" s="279"/>
      <c r="D24" s="279"/>
      <c r="E24" s="279"/>
    </row>
    <row r="25" spans="1:6" s="275" customFormat="1" x14ac:dyDescent="0.25">
      <c r="A25" s="279" t="s">
        <v>338</v>
      </c>
      <c r="B25" s="280"/>
      <c r="C25" s="281"/>
      <c r="D25" s="281"/>
      <c r="E25" s="281"/>
    </row>
    <row r="26" spans="1:6" s="275" customFormat="1" x14ac:dyDescent="0.25">
      <c r="A26" s="279"/>
      <c r="B26" s="293" t="s">
        <v>337</v>
      </c>
      <c r="C26" s="293"/>
      <c r="D26" s="293"/>
      <c r="E26" s="293"/>
    </row>
    <row r="27" spans="1:6" s="275" customFormat="1" x14ac:dyDescent="0.25">
      <c r="A27" s="279" t="s">
        <v>339</v>
      </c>
      <c r="B27" s="279"/>
      <c r="C27" s="279"/>
      <c r="D27" s="279"/>
      <c r="E27" s="279"/>
    </row>
  </sheetData>
  <mergeCells count="5">
    <mergeCell ref="B26:E26"/>
    <mergeCell ref="A1:F1"/>
    <mergeCell ref="A16:B16"/>
    <mergeCell ref="A17:B17"/>
    <mergeCell ref="B22:E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2"/>
  <sheetViews>
    <sheetView zoomScale="80" zoomScaleNormal="80" workbookViewId="0">
      <selection activeCell="F12" sqref="F12:F13"/>
    </sheetView>
  </sheetViews>
  <sheetFormatPr defaultRowHeight="12.75" x14ac:dyDescent="0.2"/>
  <cols>
    <col min="1" max="1" width="8.7109375" style="142" customWidth="1"/>
    <col min="2" max="2" width="8.7109375" style="82" customWidth="1"/>
    <col min="3" max="3" width="35.7109375" style="83" customWidth="1"/>
    <col min="4" max="4" width="10.7109375" style="84" customWidth="1"/>
    <col min="5" max="5" width="10.7109375" style="85" customWidth="1"/>
    <col min="6" max="7" width="10.7109375" style="83" customWidth="1"/>
    <col min="8" max="16" width="12.7109375" style="82" customWidth="1"/>
    <col min="17" max="247" width="9.140625" style="82"/>
    <col min="248" max="248" width="5" style="82" customWidth="1"/>
    <col min="249" max="249" width="9.7109375" style="82" customWidth="1"/>
    <col min="250" max="250" width="34" style="82" customWidth="1"/>
    <col min="251" max="251" width="6.140625" style="82" customWidth="1"/>
    <col min="252" max="252" width="8.42578125" style="82" customWidth="1"/>
    <col min="253" max="253" width="8.28515625" style="82" customWidth="1"/>
    <col min="254" max="254" width="7.5703125" style="82" customWidth="1"/>
    <col min="255" max="255" width="7.7109375" style="82" customWidth="1"/>
    <col min="256" max="256" width="8.28515625" style="82" customWidth="1"/>
    <col min="257" max="257" width="9" style="82" customWidth="1"/>
    <col min="258" max="258" width="8.5703125" style="82" customWidth="1"/>
    <col min="259" max="259" width="13" style="82" customWidth="1"/>
    <col min="260" max="260" width="11.140625" style="82" customWidth="1"/>
    <col min="261" max="261" width="10.7109375" style="82" customWidth="1"/>
    <col min="262" max="262" width="13" style="82" customWidth="1"/>
    <col min="263" max="263" width="12.7109375" style="82" customWidth="1"/>
    <col min="264" max="264" width="11.140625" style="82" bestFit="1" customWidth="1"/>
    <col min="265" max="503" width="9.140625" style="82"/>
    <col min="504" max="504" width="5" style="82" customWidth="1"/>
    <col min="505" max="505" width="9.7109375" style="82" customWidth="1"/>
    <col min="506" max="506" width="34" style="82" customWidth="1"/>
    <col min="507" max="507" width="6.140625" style="82" customWidth="1"/>
    <col min="508" max="508" width="8.42578125" style="82" customWidth="1"/>
    <col min="509" max="509" width="8.28515625" style="82" customWidth="1"/>
    <col min="510" max="510" width="7.5703125" style="82" customWidth="1"/>
    <col min="511" max="511" width="7.7109375" style="82" customWidth="1"/>
    <col min="512" max="512" width="8.28515625" style="82" customWidth="1"/>
    <col min="513" max="513" width="9" style="82" customWidth="1"/>
    <col min="514" max="514" width="8.5703125" style="82" customWidth="1"/>
    <col min="515" max="515" width="13" style="82" customWidth="1"/>
    <col min="516" max="516" width="11.140625" style="82" customWidth="1"/>
    <col min="517" max="517" width="10.7109375" style="82" customWidth="1"/>
    <col min="518" max="518" width="13" style="82" customWidth="1"/>
    <col min="519" max="519" width="12.7109375" style="82" customWidth="1"/>
    <col min="520" max="520" width="11.140625" style="82" bestFit="1" customWidth="1"/>
    <col min="521" max="759" width="9.140625" style="82"/>
    <col min="760" max="760" width="5" style="82" customWidth="1"/>
    <col min="761" max="761" width="9.7109375" style="82" customWidth="1"/>
    <col min="762" max="762" width="34" style="82" customWidth="1"/>
    <col min="763" max="763" width="6.140625" style="82" customWidth="1"/>
    <col min="764" max="764" width="8.42578125" style="82" customWidth="1"/>
    <col min="765" max="765" width="8.28515625" style="82" customWidth="1"/>
    <col min="766" max="766" width="7.5703125" style="82" customWidth="1"/>
    <col min="767" max="767" width="7.7109375" style="82" customWidth="1"/>
    <col min="768" max="768" width="8.28515625" style="82" customWidth="1"/>
    <col min="769" max="769" width="9" style="82" customWidth="1"/>
    <col min="770" max="770" width="8.5703125" style="82" customWidth="1"/>
    <col min="771" max="771" width="13" style="82" customWidth="1"/>
    <col min="772" max="772" width="11.140625" style="82" customWidth="1"/>
    <col min="773" max="773" width="10.7109375" style="82" customWidth="1"/>
    <col min="774" max="774" width="13" style="82" customWidth="1"/>
    <col min="775" max="775" width="12.7109375" style="82" customWidth="1"/>
    <col min="776" max="776" width="11.140625" style="82" bestFit="1" customWidth="1"/>
    <col min="777" max="1015" width="9.140625" style="82"/>
    <col min="1016" max="1016" width="5" style="82" customWidth="1"/>
    <col min="1017" max="1017" width="9.7109375" style="82" customWidth="1"/>
    <col min="1018" max="1018" width="34" style="82" customWidth="1"/>
    <col min="1019" max="1019" width="6.140625" style="82" customWidth="1"/>
    <col min="1020" max="1020" width="8.42578125" style="82" customWidth="1"/>
    <col min="1021" max="1021" width="8.28515625" style="82" customWidth="1"/>
    <col min="1022" max="1022" width="7.5703125" style="82" customWidth="1"/>
    <col min="1023" max="1023" width="7.7109375" style="82" customWidth="1"/>
    <col min="1024" max="1024" width="8.28515625" style="82" customWidth="1"/>
    <col min="1025" max="1025" width="9" style="82" customWidth="1"/>
    <col min="1026" max="1026" width="8.5703125" style="82" customWidth="1"/>
    <col min="1027" max="1027" width="13" style="82" customWidth="1"/>
    <col min="1028" max="1028" width="11.140625" style="82" customWidth="1"/>
    <col min="1029" max="1029" width="10.7109375" style="82" customWidth="1"/>
    <col min="1030" max="1030" width="13" style="82" customWidth="1"/>
    <col min="1031" max="1031" width="12.7109375" style="82" customWidth="1"/>
    <col min="1032" max="1032" width="11.140625" style="82" bestFit="1" customWidth="1"/>
    <col min="1033" max="1271" width="9.140625" style="82"/>
    <col min="1272" max="1272" width="5" style="82" customWidth="1"/>
    <col min="1273" max="1273" width="9.7109375" style="82" customWidth="1"/>
    <col min="1274" max="1274" width="34" style="82" customWidth="1"/>
    <col min="1275" max="1275" width="6.140625" style="82" customWidth="1"/>
    <col min="1276" max="1276" width="8.42578125" style="82" customWidth="1"/>
    <col min="1277" max="1277" width="8.28515625" style="82" customWidth="1"/>
    <col min="1278" max="1278" width="7.5703125" style="82" customWidth="1"/>
    <col min="1279" max="1279" width="7.7109375" style="82" customWidth="1"/>
    <col min="1280" max="1280" width="8.28515625" style="82" customWidth="1"/>
    <col min="1281" max="1281" width="9" style="82" customWidth="1"/>
    <col min="1282" max="1282" width="8.5703125" style="82" customWidth="1"/>
    <col min="1283" max="1283" width="13" style="82" customWidth="1"/>
    <col min="1284" max="1284" width="11.140625" style="82" customWidth="1"/>
    <col min="1285" max="1285" width="10.7109375" style="82" customWidth="1"/>
    <col min="1286" max="1286" width="13" style="82" customWidth="1"/>
    <col min="1287" max="1287" width="12.7109375" style="82" customWidth="1"/>
    <col min="1288" max="1288" width="11.140625" style="82" bestFit="1" customWidth="1"/>
    <col min="1289" max="1527" width="9.140625" style="82"/>
    <col min="1528" max="1528" width="5" style="82" customWidth="1"/>
    <col min="1529" max="1529" width="9.7109375" style="82" customWidth="1"/>
    <col min="1530" max="1530" width="34" style="82" customWidth="1"/>
    <col min="1531" max="1531" width="6.140625" style="82" customWidth="1"/>
    <col min="1532" max="1532" width="8.42578125" style="82" customWidth="1"/>
    <col min="1533" max="1533" width="8.28515625" style="82" customWidth="1"/>
    <col min="1534" max="1534" width="7.5703125" style="82" customWidth="1"/>
    <col min="1535" max="1535" width="7.7109375" style="82" customWidth="1"/>
    <col min="1536" max="1536" width="8.28515625" style="82" customWidth="1"/>
    <col min="1537" max="1537" width="9" style="82" customWidth="1"/>
    <col min="1538" max="1538" width="8.5703125" style="82" customWidth="1"/>
    <col min="1539" max="1539" width="13" style="82" customWidth="1"/>
    <col min="1540" max="1540" width="11.140625" style="82" customWidth="1"/>
    <col min="1541" max="1541" width="10.7109375" style="82" customWidth="1"/>
    <col min="1542" max="1542" width="13" style="82" customWidth="1"/>
    <col min="1543" max="1543" width="12.7109375" style="82" customWidth="1"/>
    <col min="1544" max="1544" width="11.140625" style="82" bestFit="1" customWidth="1"/>
    <col min="1545" max="1783" width="9.140625" style="82"/>
    <col min="1784" max="1784" width="5" style="82" customWidth="1"/>
    <col min="1785" max="1785" width="9.7109375" style="82" customWidth="1"/>
    <col min="1786" max="1786" width="34" style="82" customWidth="1"/>
    <col min="1787" max="1787" width="6.140625" style="82" customWidth="1"/>
    <col min="1788" max="1788" width="8.42578125" style="82" customWidth="1"/>
    <col min="1789" max="1789" width="8.28515625" style="82" customWidth="1"/>
    <col min="1790" max="1790" width="7.5703125" style="82" customWidth="1"/>
    <col min="1791" max="1791" width="7.7109375" style="82" customWidth="1"/>
    <col min="1792" max="1792" width="8.28515625" style="82" customWidth="1"/>
    <col min="1793" max="1793" width="9" style="82" customWidth="1"/>
    <col min="1794" max="1794" width="8.5703125" style="82" customWidth="1"/>
    <col min="1795" max="1795" width="13" style="82" customWidth="1"/>
    <col min="1796" max="1796" width="11.140625" style="82" customWidth="1"/>
    <col min="1797" max="1797" width="10.7109375" style="82" customWidth="1"/>
    <col min="1798" max="1798" width="13" style="82" customWidth="1"/>
    <col min="1799" max="1799" width="12.7109375" style="82" customWidth="1"/>
    <col min="1800" max="1800" width="11.140625" style="82" bestFit="1" customWidth="1"/>
    <col min="1801" max="2039" width="9.140625" style="82"/>
    <col min="2040" max="2040" width="5" style="82" customWidth="1"/>
    <col min="2041" max="2041" width="9.7109375" style="82" customWidth="1"/>
    <col min="2042" max="2042" width="34" style="82" customWidth="1"/>
    <col min="2043" max="2043" width="6.140625" style="82" customWidth="1"/>
    <col min="2044" max="2044" width="8.42578125" style="82" customWidth="1"/>
    <col min="2045" max="2045" width="8.28515625" style="82" customWidth="1"/>
    <col min="2046" max="2046" width="7.5703125" style="82" customWidth="1"/>
    <col min="2047" max="2047" width="7.7109375" style="82" customWidth="1"/>
    <col min="2048" max="2048" width="8.28515625" style="82" customWidth="1"/>
    <col min="2049" max="2049" width="9" style="82" customWidth="1"/>
    <col min="2050" max="2050" width="8.5703125" style="82" customWidth="1"/>
    <col min="2051" max="2051" width="13" style="82" customWidth="1"/>
    <col min="2052" max="2052" width="11.140625" style="82" customWidth="1"/>
    <col min="2053" max="2053" width="10.7109375" style="82" customWidth="1"/>
    <col min="2054" max="2054" width="13" style="82" customWidth="1"/>
    <col min="2055" max="2055" width="12.7109375" style="82" customWidth="1"/>
    <col min="2056" max="2056" width="11.140625" style="82" bestFit="1" customWidth="1"/>
    <col min="2057" max="2295" width="9.140625" style="82"/>
    <col min="2296" max="2296" width="5" style="82" customWidth="1"/>
    <col min="2297" max="2297" width="9.7109375" style="82" customWidth="1"/>
    <col min="2298" max="2298" width="34" style="82" customWidth="1"/>
    <col min="2299" max="2299" width="6.140625" style="82" customWidth="1"/>
    <col min="2300" max="2300" width="8.42578125" style="82" customWidth="1"/>
    <col min="2301" max="2301" width="8.28515625" style="82" customWidth="1"/>
    <col min="2302" max="2302" width="7.5703125" style="82" customWidth="1"/>
    <col min="2303" max="2303" width="7.7109375" style="82" customWidth="1"/>
    <col min="2304" max="2304" width="8.28515625" style="82" customWidth="1"/>
    <col min="2305" max="2305" width="9" style="82" customWidth="1"/>
    <col min="2306" max="2306" width="8.5703125" style="82" customWidth="1"/>
    <col min="2307" max="2307" width="13" style="82" customWidth="1"/>
    <col min="2308" max="2308" width="11.140625" style="82" customWidth="1"/>
    <col min="2309" max="2309" width="10.7109375" style="82" customWidth="1"/>
    <col min="2310" max="2310" width="13" style="82" customWidth="1"/>
    <col min="2311" max="2311" width="12.7109375" style="82" customWidth="1"/>
    <col min="2312" max="2312" width="11.140625" style="82" bestFit="1" customWidth="1"/>
    <col min="2313" max="2551" width="9.140625" style="82"/>
    <col min="2552" max="2552" width="5" style="82" customWidth="1"/>
    <col min="2553" max="2553" width="9.7109375" style="82" customWidth="1"/>
    <col min="2554" max="2554" width="34" style="82" customWidth="1"/>
    <col min="2555" max="2555" width="6.140625" style="82" customWidth="1"/>
    <col min="2556" max="2556" width="8.42578125" style="82" customWidth="1"/>
    <col min="2557" max="2557" width="8.28515625" style="82" customWidth="1"/>
    <col min="2558" max="2558" width="7.5703125" style="82" customWidth="1"/>
    <col min="2559" max="2559" width="7.7109375" style="82" customWidth="1"/>
    <col min="2560" max="2560" width="8.28515625" style="82" customWidth="1"/>
    <col min="2561" max="2561" width="9" style="82" customWidth="1"/>
    <col min="2562" max="2562" width="8.5703125" style="82" customWidth="1"/>
    <col min="2563" max="2563" width="13" style="82" customWidth="1"/>
    <col min="2564" max="2564" width="11.140625" style="82" customWidth="1"/>
    <col min="2565" max="2565" width="10.7109375" style="82" customWidth="1"/>
    <col min="2566" max="2566" width="13" style="82" customWidth="1"/>
    <col min="2567" max="2567" width="12.7109375" style="82" customWidth="1"/>
    <col min="2568" max="2568" width="11.140625" style="82" bestFit="1" customWidth="1"/>
    <col min="2569" max="2807" width="9.140625" style="82"/>
    <col min="2808" max="2808" width="5" style="82" customWidth="1"/>
    <col min="2809" max="2809" width="9.7109375" style="82" customWidth="1"/>
    <col min="2810" max="2810" width="34" style="82" customWidth="1"/>
    <col min="2811" max="2811" width="6.140625" style="82" customWidth="1"/>
    <col min="2812" max="2812" width="8.42578125" style="82" customWidth="1"/>
    <col min="2813" max="2813" width="8.28515625" style="82" customWidth="1"/>
    <col min="2814" max="2814" width="7.5703125" style="82" customWidth="1"/>
    <col min="2815" max="2815" width="7.7109375" style="82" customWidth="1"/>
    <col min="2816" max="2816" width="8.28515625" style="82" customWidth="1"/>
    <col min="2817" max="2817" width="9" style="82" customWidth="1"/>
    <col min="2818" max="2818" width="8.5703125" style="82" customWidth="1"/>
    <col min="2819" max="2819" width="13" style="82" customWidth="1"/>
    <col min="2820" max="2820" width="11.140625" style="82" customWidth="1"/>
    <col min="2821" max="2821" width="10.7109375" style="82" customWidth="1"/>
    <col min="2822" max="2822" width="13" style="82" customWidth="1"/>
    <col min="2823" max="2823" width="12.7109375" style="82" customWidth="1"/>
    <col min="2824" max="2824" width="11.140625" style="82" bestFit="1" customWidth="1"/>
    <col min="2825" max="3063" width="9.140625" style="82"/>
    <col min="3064" max="3064" width="5" style="82" customWidth="1"/>
    <col min="3065" max="3065" width="9.7109375" style="82" customWidth="1"/>
    <col min="3066" max="3066" width="34" style="82" customWidth="1"/>
    <col min="3067" max="3067" width="6.140625" style="82" customWidth="1"/>
    <col min="3068" max="3068" width="8.42578125" style="82" customWidth="1"/>
    <col min="3069" max="3069" width="8.28515625" style="82" customWidth="1"/>
    <col min="3070" max="3070" width="7.5703125" style="82" customWidth="1"/>
    <col min="3071" max="3071" width="7.7109375" style="82" customWidth="1"/>
    <col min="3072" max="3072" width="8.28515625" style="82" customWidth="1"/>
    <col min="3073" max="3073" width="9" style="82" customWidth="1"/>
    <col min="3074" max="3074" width="8.5703125" style="82" customWidth="1"/>
    <col min="3075" max="3075" width="13" style="82" customWidth="1"/>
    <col min="3076" max="3076" width="11.140625" style="82" customWidth="1"/>
    <col min="3077" max="3077" width="10.7109375" style="82" customWidth="1"/>
    <col min="3078" max="3078" width="13" style="82" customWidth="1"/>
    <col min="3079" max="3079" width="12.7109375" style="82" customWidth="1"/>
    <col min="3080" max="3080" width="11.140625" style="82" bestFit="1" customWidth="1"/>
    <col min="3081" max="3319" width="9.140625" style="82"/>
    <col min="3320" max="3320" width="5" style="82" customWidth="1"/>
    <col min="3321" max="3321" width="9.7109375" style="82" customWidth="1"/>
    <col min="3322" max="3322" width="34" style="82" customWidth="1"/>
    <col min="3323" max="3323" width="6.140625" style="82" customWidth="1"/>
    <col min="3324" max="3324" width="8.42578125" style="82" customWidth="1"/>
    <col min="3325" max="3325" width="8.28515625" style="82" customWidth="1"/>
    <col min="3326" max="3326" width="7.5703125" style="82" customWidth="1"/>
    <col min="3327" max="3327" width="7.7109375" style="82" customWidth="1"/>
    <col min="3328" max="3328" width="8.28515625" style="82" customWidth="1"/>
    <col min="3329" max="3329" width="9" style="82" customWidth="1"/>
    <col min="3330" max="3330" width="8.5703125" style="82" customWidth="1"/>
    <col min="3331" max="3331" width="13" style="82" customWidth="1"/>
    <col min="3332" max="3332" width="11.140625" style="82" customWidth="1"/>
    <col min="3333" max="3333" width="10.7109375" style="82" customWidth="1"/>
    <col min="3334" max="3334" width="13" style="82" customWidth="1"/>
    <col min="3335" max="3335" width="12.7109375" style="82" customWidth="1"/>
    <col min="3336" max="3336" width="11.140625" style="82" bestFit="1" customWidth="1"/>
    <col min="3337" max="3575" width="9.140625" style="82"/>
    <col min="3576" max="3576" width="5" style="82" customWidth="1"/>
    <col min="3577" max="3577" width="9.7109375" style="82" customWidth="1"/>
    <col min="3578" max="3578" width="34" style="82" customWidth="1"/>
    <col min="3579" max="3579" width="6.140625" style="82" customWidth="1"/>
    <col min="3580" max="3580" width="8.42578125" style="82" customWidth="1"/>
    <col min="3581" max="3581" width="8.28515625" style="82" customWidth="1"/>
    <col min="3582" max="3582" width="7.5703125" style="82" customWidth="1"/>
    <col min="3583" max="3583" width="7.7109375" style="82" customWidth="1"/>
    <col min="3584" max="3584" width="8.28515625" style="82" customWidth="1"/>
    <col min="3585" max="3585" width="9" style="82" customWidth="1"/>
    <col min="3586" max="3586" width="8.5703125" style="82" customWidth="1"/>
    <col min="3587" max="3587" width="13" style="82" customWidth="1"/>
    <col min="3588" max="3588" width="11.140625" style="82" customWidth="1"/>
    <col min="3589" max="3589" width="10.7109375" style="82" customWidth="1"/>
    <col min="3590" max="3590" width="13" style="82" customWidth="1"/>
    <col min="3591" max="3591" width="12.7109375" style="82" customWidth="1"/>
    <col min="3592" max="3592" width="11.140625" style="82" bestFit="1" customWidth="1"/>
    <col min="3593" max="3831" width="9.140625" style="82"/>
    <col min="3832" max="3832" width="5" style="82" customWidth="1"/>
    <col min="3833" max="3833" width="9.7109375" style="82" customWidth="1"/>
    <col min="3834" max="3834" width="34" style="82" customWidth="1"/>
    <col min="3835" max="3835" width="6.140625" style="82" customWidth="1"/>
    <col min="3836" max="3836" width="8.42578125" style="82" customWidth="1"/>
    <col min="3837" max="3837" width="8.28515625" style="82" customWidth="1"/>
    <col min="3838" max="3838" width="7.5703125" style="82" customWidth="1"/>
    <col min="3839" max="3839" width="7.7109375" style="82" customWidth="1"/>
    <col min="3840" max="3840" width="8.28515625" style="82" customWidth="1"/>
    <col min="3841" max="3841" width="9" style="82" customWidth="1"/>
    <col min="3842" max="3842" width="8.5703125" style="82" customWidth="1"/>
    <col min="3843" max="3843" width="13" style="82" customWidth="1"/>
    <col min="3844" max="3844" width="11.140625" style="82" customWidth="1"/>
    <col min="3845" max="3845" width="10.7109375" style="82" customWidth="1"/>
    <col min="3846" max="3846" width="13" style="82" customWidth="1"/>
    <col min="3847" max="3847" width="12.7109375" style="82" customWidth="1"/>
    <col min="3848" max="3848" width="11.140625" style="82" bestFit="1" customWidth="1"/>
    <col min="3849" max="4087" width="9.140625" style="82"/>
    <col min="4088" max="4088" width="5" style="82" customWidth="1"/>
    <col min="4089" max="4089" width="9.7109375" style="82" customWidth="1"/>
    <col min="4090" max="4090" width="34" style="82" customWidth="1"/>
    <col min="4091" max="4091" width="6.140625" style="82" customWidth="1"/>
    <col min="4092" max="4092" width="8.42578125" style="82" customWidth="1"/>
    <col min="4093" max="4093" width="8.28515625" style="82" customWidth="1"/>
    <col min="4094" max="4094" width="7.5703125" style="82" customWidth="1"/>
    <col min="4095" max="4095" width="7.7109375" style="82" customWidth="1"/>
    <col min="4096" max="4096" width="8.28515625" style="82" customWidth="1"/>
    <col min="4097" max="4097" width="9" style="82" customWidth="1"/>
    <col min="4098" max="4098" width="8.5703125" style="82" customWidth="1"/>
    <col min="4099" max="4099" width="13" style="82" customWidth="1"/>
    <col min="4100" max="4100" width="11.140625" style="82" customWidth="1"/>
    <col min="4101" max="4101" width="10.7109375" style="82" customWidth="1"/>
    <col min="4102" max="4102" width="13" style="82" customWidth="1"/>
    <col min="4103" max="4103" width="12.7109375" style="82" customWidth="1"/>
    <col min="4104" max="4104" width="11.140625" style="82" bestFit="1" customWidth="1"/>
    <col min="4105" max="4343" width="9.140625" style="82"/>
    <col min="4344" max="4344" width="5" style="82" customWidth="1"/>
    <col min="4345" max="4345" width="9.7109375" style="82" customWidth="1"/>
    <col min="4346" max="4346" width="34" style="82" customWidth="1"/>
    <col min="4347" max="4347" width="6.140625" style="82" customWidth="1"/>
    <col min="4348" max="4348" width="8.42578125" style="82" customWidth="1"/>
    <col min="4349" max="4349" width="8.28515625" style="82" customWidth="1"/>
    <col min="4350" max="4350" width="7.5703125" style="82" customWidth="1"/>
    <col min="4351" max="4351" width="7.7109375" style="82" customWidth="1"/>
    <col min="4352" max="4352" width="8.28515625" style="82" customWidth="1"/>
    <col min="4353" max="4353" width="9" style="82" customWidth="1"/>
    <col min="4354" max="4354" width="8.5703125" style="82" customWidth="1"/>
    <col min="4355" max="4355" width="13" style="82" customWidth="1"/>
    <col min="4356" max="4356" width="11.140625" style="82" customWidth="1"/>
    <col min="4357" max="4357" width="10.7109375" style="82" customWidth="1"/>
    <col min="4358" max="4358" width="13" style="82" customWidth="1"/>
    <col min="4359" max="4359" width="12.7109375" style="82" customWidth="1"/>
    <col min="4360" max="4360" width="11.140625" style="82" bestFit="1" customWidth="1"/>
    <col min="4361" max="4599" width="9.140625" style="82"/>
    <col min="4600" max="4600" width="5" style="82" customWidth="1"/>
    <col min="4601" max="4601" width="9.7109375" style="82" customWidth="1"/>
    <col min="4602" max="4602" width="34" style="82" customWidth="1"/>
    <col min="4603" max="4603" width="6.140625" style="82" customWidth="1"/>
    <col min="4604" max="4604" width="8.42578125" style="82" customWidth="1"/>
    <col min="4605" max="4605" width="8.28515625" style="82" customWidth="1"/>
    <col min="4606" max="4606" width="7.5703125" style="82" customWidth="1"/>
    <col min="4607" max="4607" width="7.7109375" style="82" customWidth="1"/>
    <col min="4608" max="4608" width="8.28515625" style="82" customWidth="1"/>
    <col min="4609" max="4609" width="9" style="82" customWidth="1"/>
    <col min="4610" max="4610" width="8.5703125" style="82" customWidth="1"/>
    <col min="4611" max="4611" width="13" style="82" customWidth="1"/>
    <col min="4612" max="4612" width="11.140625" style="82" customWidth="1"/>
    <col min="4613" max="4613" width="10.7109375" style="82" customWidth="1"/>
    <col min="4614" max="4614" width="13" style="82" customWidth="1"/>
    <col min="4615" max="4615" width="12.7109375" style="82" customWidth="1"/>
    <col min="4616" max="4616" width="11.140625" style="82" bestFit="1" customWidth="1"/>
    <col min="4617" max="4855" width="9.140625" style="82"/>
    <col min="4856" max="4856" width="5" style="82" customWidth="1"/>
    <col min="4857" max="4857" width="9.7109375" style="82" customWidth="1"/>
    <col min="4858" max="4858" width="34" style="82" customWidth="1"/>
    <col min="4859" max="4859" width="6.140625" style="82" customWidth="1"/>
    <col min="4860" max="4860" width="8.42578125" style="82" customWidth="1"/>
    <col min="4861" max="4861" width="8.28515625" style="82" customWidth="1"/>
    <col min="4862" max="4862" width="7.5703125" style="82" customWidth="1"/>
    <col min="4863" max="4863" width="7.7109375" style="82" customWidth="1"/>
    <col min="4864" max="4864" width="8.28515625" style="82" customWidth="1"/>
    <col min="4865" max="4865" width="9" style="82" customWidth="1"/>
    <col min="4866" max="4866" width="8.5703125" style="82" customWidth="1"/>
    <col min="4867" max="4867" width="13" style="82" customWidth="1"/>
    <col min="4868" max="4868" width="11.140625" style="82" customWidth="1"/>
    <col min="4869" max="4869" width="10.7109375" style="82" customWidth="1"/>
    <col min="4870" max="4870" width="13" style="82" customWidth="1"/>
    <col min="4871" max="4871" width="12.7109375" style="82" customWidth="1"/>
    <col min="4872" max="4872" width="11.140625" style="82" bestFit="1" customWidth="1"/>
    <col min="4873" max="5111" width="9.140625" style="82"/>
    <col min="5112" max="5112" width="5" style="82" customWidth="1"/>
    <col min="5113" max="5113" width="9.7109375" style="82" customWidth="1"/>
    <col min="5114" max="5114" width="34" style="82" customWidth="1"/>
    <col min="5115" max="5115" width="6.140625" style="82" customWidth="1"/>
    <col min="5116" max="5116" width="8.42578125" style="82" customWidth="1"/>
    <col min="5117" max="5117" width="8.28515625" style="82" customWidth="1"/>
    <col min="5118" max="5118" width="7.5703125" style="82" customWidth="1"/>
    <col min="5119" max="5119" width="7.7109375" style="82" customWidth="1"/>
    <col min="5120" max="5120" width="8.28515625" style="82" customWidth="1"/>
    <col min="5121" max="5121" width="9" style="82" customWidth="1"/>
    <col min="5122" max="5122" width="8.5703125" style="82" customWidth="1"/>
    <col min="5123" max="5123" width="13" style="82" customWidth="1"/>
    <col min="5124" max="5124" width="11.140625" style="82" customWidth="1"/>
    <col min="5125" max="5125" width="10.7109375" style="82" customWidth="1"/>
    <col min="5126" max="5126" width="13" style="82" customWidth="1"/>
    <col min="5127" max="5127" width="12.7109375" style="82" customWidth="1"/>
    <col min="5128" max="5128" width="11.140625" style="82" bestFit="1" customWidth="1"/>
    <col min="5129" max="5367" width="9.140625" style="82"/>
    <col min="5368" max="5368" width="5" style="82" customWidth="1"/>
    <col min="5369" max="5369" width="9.7109375" style="82" customWidth="1"/>
    <col min="5370" max="5370" width="34" style="82" customWidth="1"/>
    <col min="5371" max="5371" width="6.140625" style="82" customWidth="1"/>
    <col min="5372" max="5372" width="8.42578125" style="82" customWidth="1"/>
    <col min="5373" max="5373" width="8.28515625" style="82" customWidth="1"/>
    <col min="5374" max="5374" width="7.5703125" style="82" customWidth="1"/>
    <col min="5375" max="5375" width="7.7109375" style="82" customWidth="1"/>
    <col min="5376" max="5376" width="8.28515625" style="82" customWidth="1"/>
    <col min="5377" max="5377" width="9" style="82" customWidth="1"/>
    <col min="5378" max="5378" width="8.5703125" style="82" customWidth="1"/>
    <col min="5379" max="5379" width="13" style="82" customWidth="1"/>
    <col min="5380" max="5380" width="11.140625" style="82" customWidth="1"/>
    <col min="5381" max="5381" width="10.7109375" style="82" customWidth="1"/>
    <col min="5382" max="5382" width="13" style="82" customWidth="1"/>
    <col min="5383" max="5383" width="12.7109375" style="82" customWidth="1"/>
    <col min="5384" max="5384" width="11.140625" style="82" bestFit="1" customWidth="1"/>
    <col min="5385" max="5623" width="9.140625" style="82"/>
    <col min="5624" max="5624" width="5" style="82" customWidth="1"/>
    <col min="5625" max="5625" width="9.7109375" style="82" customWidth="1"/>
    <col min="5626" max="5626" width="34" style="82" customWidth="1"/>
    <col min="5627" max="5627" width="6.140625" style="82" customWidth="1"/>
    <col min="5628" max="5628" width="8.42578125" style="82" customWidth="1"/>
    <col min="5629" max="5629" width="8.28515625" style="82" customWidth="1"/>
    <col min="5630" max="5630" width="7.5703125" style="82" customWidth="1"/>
    <col min="5631" max="5631" width="7.7109375" style="82" customWidth="1"/>
    <col min="5632" max="5632" width="8.28515625" style="82" customWidth="1"/>
    <col min="5633" max="5633" width="9" style="82" customWidth="1"/>
    <col min="5634" max="5634" width="8.5703125" style="82" customWidth="1"/>
    <col min="5635" max="5635" width="13" style="82" customWidth="1"/>
    <col min="5636" max="5636" width="11.140625" style="82" customWidth="1"/>
    <col min="5637" max="5637" width="10.7109375" style="82" customWidth="1"/>
    <col min="5638" max="5638" width="13" style="82" customWidth="1"/>
    <col min="5639" max="5639" width="12.7109375" style="82" customWidth="1"/>
    <col min="5640" max="5640" width="11.140625" style="82" bestFit="1" customWidth="1"/>
    <col min="5641" max="5879" width="9.140625" style="82"/>
    <col min="5880" max="5880" width="5" style="82" customWidth="1"/>
    <col min="5881" max="5881" width="9.7109375" style="82" customWidth="1"/>
    <col min="5882" max="5882" width="34" style="82" customWidth="1"/>
    <col min="5883" max="5883" width="6.140625" style="82" customWidth="1"/>
    <col min="5884" max="5884" width="8.42578125" style="82" customWidth="1"/>
    <col min="5885" max="5885" width="8.28515625" style="82" customWidth="1"/>
    <col min="5886" max="5886" width="7.5703125" style="82" customWidth="1"/>
    <col min="5887" max="5887" width="7.7109375" style="82" customWidth="1"/>
    <col min="5888" max="5888" width="8.28515625" style="82" customWidth="1"/>
    <col min="5889" max="5889" width="9" style="82" customWidth="1"/>
    <col min="5890" max="5890" width="8.5703125" style="82" customWidth="1"/>
    <col min="5891" max="5891" width="13" style="82" customWidth="1"/>
    <col min="5892" max="5892" width="11.140625" style="82" customWidth="1"/>
    <col min="5893" max="5893" width="10.7109375" style="82" customWidth="1"/>
    <col min="5894" max="5894" width="13" style="82" customWidth="1"/>
    <col min="5895" max="5895" width="12.7109375" style="82" customWidth="1"/>
    <col min="5896" max="5896" width="11.140625" style="82" bestFit="1" customWidth="1"/>
    <col min="5897" max="6135" width="9.140625" style="82"/>
    <col min="6136" max="6136" width="5" style="82" customWidth="1"/>
    <col min="6137" max="6137" width="9.7109375" style="82" customWidth="1"/>
    <col min="6138" max="6138" width="34" style="82" customWidth="1"/>
    <col min="6139" max="6139" width="6.140625" style="82" customWidth="1"/>
    <col min="6140" max="6140" width="8.42578125" style="82" customWidth="1"/>
    <col min="6141" max="6141" width="8.28515625" style="82" customWidth="1"/>
    <col min="6142" max="6142" width="7.5703125" style="82" customWidth="1"/>
    <col min="6143" max="6143" width="7.7109375" style="82" customWidth="1"/>
    <col min="6144" max="6144" width="8.28515625" style="82" customWidth="1"/>
    <col min="6145" max="6145" width="9" style="82" customWidth="1"/>
    <col min="6146" max="6146" width="8.5703125" style="82" customWidth="1"/>
    <col min="6147" max="6147" width="13" style="82" customWidth="1"/>
    <col min="6148" max="6148" width="11.140625" style="82" customWidth="1"/>
    <col min="6149" max="6149" width="10.7109375" style="82" customWidth="1"/>
    <col min="6150" max="6150" width="13" style="82" customWidth="1"/>
    <col min="6151" max="6151" width="12.7109375" style="82" customWidth="1"/>
    <col min="6152" max="6152" width="11.140625" style="82" bestFit="1" customWidth="1"/>
    <col min="6153" max="6391" width="9.140625" style="82"/>
    <col min="6392" max="6392" width="5" style="82" customWidth="1"/>
    <col min="6393" max="6393" width="9.7109375" style="82" customWidth="1"/>
    <col min="6394" max="6394" width="34" style="82" customWidth="1"/>
    <col min="6395" max="6395" width="6.140625" style="82" customWidth="1"/>
    <col min="6396" max="6396" width="8.42578125" style="82" customWidth="1"/>
    <col min="6397" max="6397" width="8.28515625" style="82" customWidth="1"/>
    <col min="6398" max="6398" width="7.5703125" style="82" customWidth="1"/>
    <col min="6399" max="6399" width="7.7109375" style="82" customWidth="1"/>
    <col min="6400" max="6400" width="8.28515625" style="82" customWidth="1"/>
    <col min="6401" max="6401" width="9" style="82" customWidth="1"/>
    <col min="6402" max="6402" width="8.5703125" style="82" customWidth="1"/>
    <col min="6403" max="6403" width="13" style="82" customWidth="1"/>
    <col min="6404" max="6404" width="11.140625" style="82" customWidth="1"/>
    <col min="6405" max="6405" width="10.7109375" style="82" customWidth="1"/>
    <col min="6406" max="6406" width="13" style="82" customWidth="1"/>
    <col min="6407" max="6407" width="12.7109375" style="82" customWidth="1"/>
    <col min="6408" max="6408" width="11.140625" style="82" bestFit="1" customWidth="1"/>
    <col min="6409" max="6647" width="9.140625" style="82"/>
    <col min="6648" max="6648" width="5" style="82" customWidth="1"/>
    <col min="6649" max="6649" width="9.7109375" style="82" customWidth="1"/>
    <col min="6650" max="6650" width="34" style="82" customWidth="1"/>
    <col min="6651" max="6651" width="6.140625" style="82" customWidth="1"/>
    <col min="6652" max="6652" width="8.42578125" style="82" customWidth="1"/>
    <col min="6653" max="6653" width="8.28515625" style="82" customWidth="1"/>
    <col min="6654" max="6654" width="7.5703125" style="82" customWidth="1"/>
    <col min="6655" max="6655" width="7.7109375" style="82" customWidth="1"/>
    <col min="6656" max="6656" width="8.28515625" style="82" customWidth="1"/>
    <col min="6657" max="6657" width="9" style="82" customWidth="1"/>
    <col min="6658" max="6658" width="8.5703125" style="82" customWidth="1"/>
    <col min="6659" max="6659" width="13" style="82" customWidth="1"/>
    <col min="6660" max="6660" width="11.140625" style="82" customWidth="1"/>
    <col min="6661" max="6661" width="10.7109375" style="82" customWidth="1"/>
    <col min="6662" max="6662" width="13" style="82" customWidth="1"/>
    <col min="6663" max="6663" width="12.7109375" style="82" customWidth="1"/>
    <col min="6664" max="6664" width="11.140625" style="82" bestFit="1" customWidth="1"/>
    <col min="6665" max="6903" width="9.140625" style="82"/>
    <col min="6904" max="6904" width="5" style="82" customWidth="1"/>
    <col min="6905" max="6905" width="9.7109375" style="82" customWidth="1"/>
    <col min="6906" max="6906" width="34" style="82" customWidth="1"/>
    <col min="6907" max="6907" width="6.140625" style="82" customWidth="1"/>
    <col min="6908" max="6908" width="8.42578125" style="82" customWidth="1"/>
    <col min="6909" max="6909" width="8.28515625" style="82" customWidth="1"/>
    <col min="6910" max="6910" width="7.5703125" style="82" customWidth="1"/>
    <col min="6911" max="6911" width="7.7109375" style="82" customWidth="1"/>
    <col min="6912" max="6912" width="8.28515625" style="82" customWidth="1"/>
    <col min="6913" max="6913" width="9" style="82" customWidth="1"/>
    <col min="6914" max="6914" width="8.5703125" style="82" customWidth="1"/>
    <col min="6915" max="6915" width="13" style="82" customWidth="1"/>
    <col min="6916" max="6916" width="11.140625" style="82" customWidth="1"/>
    <col min="6917" max="6917" width="10.7109375" style="82" customWidth="1"/>
    <col min="6918" max="6918" width="13" style="82" customWidth="1"/>
    <col min="6919" max="6919" width="12.7109375" style="82" customWidth="1"/>
    <col min="6920" max="6920" width="11.140625" style="82" bestFit="1" customWidth="1"/>
    <col min="6921" max="7159" width="9.140625" style="82"/>
    <col min="7160" max="7160" width="5" style="82" customWidth="1"/>
    <col min="7161" max="7161" width="9.7109375" style="82" customWidth="1"/>
    <col min="7162" max="7162" width="34" style="82" customWidth="1"/>
    <col min="7163" max="7163" width="6.140625" style="82" customWidth="1"/>
    <col min="7164" max="7164" width="8.42578125" style="82" customWidth="1"/>
    <col min="7165" max="7165" width="8.28515625" style="82" customWidth="1"/>
    <col min="7166" max="7166" width="7.5703125" style="82" customWidth="1"/>
    <col min="7167" max="7167" width="7.7109375" style="82" customWidth="1"/>
    <col min="7168" max="7168" width="8.28515625" style="82" customWidth="1"/>
    <col min="7169" max="7169" width="9" style="82" customWidth="1"/>
    <col min="7170" max="7170" width="8.5703125" style="82" customWidth="1"/>
    <col min="7171" max="7171" width="13" style="82" customWidth="1"/>
    <col min="7172" max="7172" width="11.140625" style="82" customWidth="1"/>
    <col min="7173" max="7173" width="10.7109375" style="82" customWidth="1"/>
    <col min="7174" max="7174" width="13" style="82" customWidth="1"/>
    <col min="7175" max="7175" width="12.7109375" style="82" customWidth="1"/>
    <col min="7176" max="7176" width="11.140625" style="82" bestFit="1" customWidth="1"/>
    <col min="7177" max="7415" width="9.140625" style="82"/>
    <col min="7416" max="7416" width="5" style="82" customWidth="1"/>
    <col min="7417" max="7417" width="9.7109375" style="82" customWidth="1"/>
    <col min="7418" max="7418" width="34" style="82" customWidth="1"/>
    <col min="7419" max="7419" width="6.140625" style="82" customWidth="1"/>
    <col min="7420" max="7420" width="8.42578125" style="82" customWidth="1"/>
    <col min="7421" max="7421" width="8.28515625" style="82" customWidth="1"/>
    <col min="7422" max="7422" width="7.5703125" style="82" customWidth="1"/>
    <col min="7423" max="7423" width="7.7109375" style="82" customWidth="1"/>
    <col min="7424" max="7424" width="8.28515625" style="82" customWidth="1"/>
    <col min="7425" max="7425" width="9" style="82" customWidth="1"/>
    <col min="7426" max="7426" width="8.5703125" style="82" customWidth="1"/>
    <col min="7427" max="7427" width="13" style="82" customWidth="1"/>
    <col min="7428" max="7428" width="11.140625" style="82" customWidth="1"/>
    <col min="7429" max="7429" width="10.7109375" style="82" customWidth="1"/>
    <col min="7430" max="7430" width="13" style="82" customWidth="1"/>
    <col min="7431" max="7431" width="12.7109375" style="82" customWidth="1"/>
    <col min="7432" max="7432" width="11.140625" style="82" bestFit="1" customWidth="1"/>
    <col min="7433" max="7671" width="9.140625" style="82"/>
    <col min="7672" max="7672" width="5" style="82" customWidth="1"/>
    <col min="7673" max="7673" width="9.7109375" style="82" customWidth="1"/>
    <col min="7674" max="7674" width="34" style="82" customWidth="1"/>
    <col min="7675" max="7675" width="6.140625" style="82" customWidth="1"/>
    <col min="7676" max="7676" width="8.42578125" style="82" customWidth="1"/>
    <col min="7677" max="7677" width="8.28515625" style="82" customWidth="1"/>
    <col min="7678" max="7678" width="7.5703125" style="82" customWidth="1"/>
    <col min="7679" max="7679" width="7.7109375" style="82" customWidth="1"/>
    <col min="7680" max="7680" width="8.28515625" style="82" customWidth="1"/>
    <col min="7681" max="7681" width="9" style="82" customWidth="1"/>
    <col min="7682" max="7682" width="8.5703125" style="82" customWidth="1"/>
    <col min="7683" max="7683" width="13" style="82" customWidth="1"/>
    <col min="7684" max="7684" width="11.140625" style="82" customWidth="1"/>
    <col min="7685" max="7685" width="10.7109375" style="82" customWidth="1"/>
    <col min="7686" max="7686" width="13" style="82" customWidth="1"/>
    <col min="7687" max="7687" width="12.7109375" style="82" customWidth="1"/>
    <col min="7688" max="7688" width="11.140625" style="82" bestFit="1" customWidth="1"/>
    <col min="7689" max="7927" width="9.140625" style="82"/>
    <col min="7928" max="7928" width="5" style="82" customWidth="1"/>
    <col min="7929" max="7929" width="9.7109375" style="82" customWidth="1"/>
    <col min="7930" max="7930" width="34" style="82" customWidth="1"/>
    <col min="7931" max="7931" width="6.140625" style="82" customWidth="1"/>
    <col min="7932" max="7932" width="8.42578125" style="82" customWidth="1"/>
    <col min="7933" max="7933" width="8.28515625" style="82" customWidth="1"/>
    <col min="7934" max="7934" width="7.5703125" style="82" customWidth="1"/>
    <col min="7935" max="7935" width="7.7109375" style="82" customWidth="1"/>
    <col min="7936" max="7936" width="8.28515625" style="82" customWidth="1"/>
    <col min="7937" max="7937" width="9" style="82" customWidth="1"/>
    <col min="7938" max="7938" width="8.5703125" style="82" customWidth="1"/>
    <col min="7939" max="7939" width="13" style="82" customWidth="1"/>
    <col min="7940" max="7940" width="11.140625" style="82" customWidth="1"/>
    <col min="7941" max="7941" width="10.7109375" style="82" customWidth="1"/>
    <col min="7942" max="7942" width="13" style="82" customWidth="1"/>
    <col min="7943" max="7943" width="12.7109375" style="82" customWidth="1"/>
    <col min="7944" max="7944" width="11.140625" style="82" bestFit="1" customWidth="1"/>
    <col min="7945" max="8183" width="9.140625" style="82"/>
    <col min="8184" max="8184" width="5" style="82" customWidth="1"/>
    <col min="8185" max="8185" width="9.7109375" style="82" customWidth="1"/>
    <col min="8186" max="8186" width="34" style="82" customWidth="1"/>
    <col min="8187" max="8187" width="6.140625" style="82" customWidth="1"/>
    <col min="8188" max="8188" width="8.42578125" style="82" customWidth="1"/>
    <col min="8189" max="8189" width="8.28515625" style="82" customWidth="1"/>
    <col min="8190" max="8190" width="7.5703125" style="82" customWidth="1"/>
    <col min="8191" max="8191" width="7.7109375" style="82" customWidth="1"/>
    <col min="8192" max="8192" width="8.28515625" style="82" customWidth="1"/>
    <col min="8193" max="8193" width="9" style="82" customWidth="1"/>
    <col min="8194" max="8194" width="8.5703125" style="82" customWidth="1"/>
    <col min="8195" max="8195" width="13" style="82" customWidth="1"/>
    <col min="8196" max="8196" width="11.140625" style="82" customWidth="1"/>
    <col min="8197" max="8197" width="10.7109375" style="82" customWidth="1"/>
    <col min="8198" max="8198" width="13" style="82" customWidth="1"/>
    <col min="8199" max="8199" width="12.7109375" style="82" customWidth="1"/>
    <col min="8200" max="8200" width="11.140625" style="82" bestFit="1" customWidth="1"/>
    <col min="8201" max="8439" width="9.140625" style="82"/>
    <col min="8440" max="8440" width="5" style="82" customWidth="1"/>
    <col min="8441" max="8441" width="9.7109375" style="82" customWidth="1"/>
    <col min="8442" max="8442" width="34" style="82" customWidth="1"/>
    <col min="8443" max="8443" width="6.140625" style="82" customWidth="1"/>
    <col min="8444" max="8444" width="8.42578125" style="82" customWidth="1"/>
    <col min="8445" max="8445" width="8.28515625" style="82" customWidth="1"/>
    <col min="8446" max="8446" width="7.5703125" style="82" customWidth="1"/>
    <col min="8447" max="8447" width="7.7109375" style="82" customWidth="1"/>
    <col min="8448" max="8448" width="8.28515625" style="82" customWidth="1"/>
    <col min="8449" max="8449" width="9" style="82" customWidth="1"/>
    <col min="8450" max="8450" width="8.5703125" style="82" customWidth="1"/>
    <col min="8451" max="8451" width="13" style="82" customWidth="1"/>
    <col min="8452" max="8452" width="11.140625" style="82" customWidth="1"/>
    <col min="8453" max="8453" width="10.7109375" style="82" customWidth="1"/>
    <col min="8454" max="8454" width="13" style="82" customWidth="1"/>
    <col min="8455" max="8455" width="12.7109375" style="82" customWidth="1"/>
    <col min="8456" max="8456" width="11.140625" style="82" bestFit="1" customWidth="1"/>
    <col min="8457" max="8695" width="9.140625" style="82"/>
    <col min="8696" max="8696" width="5" style="82" customWidth="1"/>
    <col min="8697" max="8697" width="9.7109375" style="82" customWidth="1"/>
    <col min="8698" max="8698" width="34" style="82" customWidth="1"/>
    <col min="8699" max="8699" width="6.140625" style="82" customWidth="1"/>
    <col min="8700" max="8700" width="8.42578125" style="82" customWidth="1"/>
    <col min="8701" max="8701" width="8.28515625" style="82" customWidth="1"/>
    <col min="8702" max="8702" width="7.5703125" style="82" customWidth="1"/>
    <col min="8703" max="8703" width="7.7109375" style="82" customWidth="1"/>
    <col min="8704" max="8704" width="8.28515625" style="82" customWidth="1"/>
    <col min="8705" max="8705" width="9" style="82" customWidth="1"/>
    <col min="8706" max="8706" width="8.5703125" style="82" customWidth="1"/>
    <col min="8707" max="8707" width="13" style="82" customWidth="1"/>
    <col min="8708" max="8708" width="11.140625" style="82" customWidth="1"/>
    <col min="8709" max="8709" width="10.7109375" style="82" customWidth="1"/>
    <col min="8710" max="8710" width="13" style="82" customWidth="1"/>
    <col min="8711" max="8711" width="12.7109375" style="82" customWidth="1"/>
    <col min="8712" max="8712" width="11.140625" style="82" bestFit="1" customWidth="1"/>
    <col min="8713" max="8951" width="9.140625" style="82"/>
    <col min="8952" max="8952" width="5" style="82" customWidth="1"/>
    <col min="8953" max="8953" width="9.7109375" style="82" customWidth="1"/>
    <col min="8954" max="8954" width="34" style="82" customWidth="1"/>
    <col min="8955" max="8955" width="6.140625" style="82" customWidth="1"/>
    <col min="8956" max="8956" width="8.42578125" style="82" customWidth="1"/>
    <col min="8957" max="8957" width="8.28515625" style="82" customWidth="1"/>
    <col min="8958" max="8958" width="7.5703125" style="82" customWidth="1"/>
    <col min="8959" max="8959" width="7.7109375" style="82" customWidth="1"/>
    <col min="8960" max="8960" width="8.28515625" style="82" customWidth="1"/>
    <col min="8961" max="8961" width="9" style="82" customWidth="1"/>
    <col min="8962" max="8962" width="8.5703125" style="82" customWidth="1"/>
    <col min="8963" max="8963" width="13" style="82" customWidth="1"/>
    <col min="8964" max="8964" width="11.140625" style="82" customWidth="1"/>
    <col min="8965" max="8965" width="10.7109375" style="82" customWidth="1"/>
    <col min="8966" max="8966" width="13" style="82" customWidth="1"/>
    <col min="8967" max="8967" width="12.7109375" style="82" customWidth="1"/>
    <col min="8968" max="8968" width="11.140625" style="82" bestFit="1" customWidth="1"/>
    <col min="8969" max="9207" width="9.140625" style="82"/>
    <col min="9208" max="9208" width="5" style="82" customWidth="1"/>
    <col min="9209" max="9209" width="9.7109375" style="82" customWidth="1"/>
    <col min="9210" max="9210" width="34" style="82" customWidth="1"/>
    <col min="9211" max="9211" width="6.140625" style="82" customWidth="1"/>
    <col min="9212" max="9212" width="8.42578125" style="82" customWidth="1"/>
    <col min="9213" max="9213" width="8.28515625" style="82" customWidth="1"/>
    <col min="9214" max="9214" width="7.5703125" style="82" customWidth="1"/>
    <col min="9215" max="9215" width="7.7109375" style="82" customWidth="1"/>
    <col min="9216" max="9216" width="8.28515625" style="82" customWidth="1"/>
    <col min="9217" max="9217" width="9" style="82" customWidth="1"/>
    <col min="9218" max="9218" width="8.5703125" style="82" customWidth="1"/>
    <col min="9219" max="9219" width="13" style="82" customWidth="1"/>
    <col min="9220" max="9220" width="11.140625" style="82" customWidth="1"/>
    <col min="9221" max="9221" width="10.7109375" style="82" customWidth="1"/>
    <col min="9222" max="9222" width="13" style="82" customWidth="1"/>
    <col min="9223" max="9223" width="12.7109375" style="82" customWidth="1"/>
    <col min="9224" max="9224" width="11.140625" style="82" bestFit="1" customWidth="1"/>
    <col min="9225" max="9463" width="9.140625" style="82"/>
    <col min="9464" max="9464" width="5" style="82" customWidth="1"/>
    <col min="9465" max="9465" width="9.7109375" style="82" customWidth="1"/>
    <col min="9466" max="9466" width="34" style="82" customWidth="1"/>
    <col min="9467" max="9467" width="6.140625" style="82" customWidth="1"/>
    <col min="9468" max="9468" width="8.42578125" style="82" customWidth="1"/>
    <col min="9469" max="9469" width="8.28515625" style="82" customWidth="1"/>
    <col min="9470" max="9470" width="7.5703125" style="82" customWidth="1"/>
    <col min="9471" max="9471" width="7.7109375" style="82" customWidth="1"/>
    <col min="9472" max="9472" width="8.28515625" style="82" customWidth="1"/>
    <col min="9473" max="9473" width="9" style="82" customWidth="1"/>
    <col min="9474" max="9474" width="8.5703125" style="82" customWidth="1"/>
    <col min="9475" max="9475" width="13" style="82" customWidth="1"/>
    <col min="9476" max="9476" width="11.140625" style="82" customWidth="1"/>
    <col min="9477" max="9477" width="10.7109375" style="82" customWidth="1"/>
    <col min="9478" max="9478" width="13" style="82" customWidth="1"/>
    <col min="9479" max="9479" width="12.7109375" style="82" customWidth="1"/>
    <col min="9480" max="9480" width="11.140625" style="82" bestFit="1" customWidth="1"/>
    <col min="9481" max="9719" width="9.140625" style="82"/>
    <col min="9720" max="9720" width="5" style="82" customWidth="1"/>
    <col min="9721" max="9721" width="9.7109375" style="82" customWidth="1"/>
    <col min="9722" max="9722" width="34" style="82" customWidth="1"/>
    <col min="9723" max="9723" width="6.140625" style="82" customWidth="1"/>
    <col min="9724" max="9724" width="8.42578125" style="82" customWidth="1"/>
    <col min="9725" max="9725" width="8.28515625" style="82" customWidth="1"/>
    <col min="9726" max="9726" width="7.5703125" style="82" customWidth="1"/>
    <col min="9727" max="9727" width="7.7109375" style="82" customWidth="1"/>
    <col min="9728" max="9728" width="8.28515625" style="82" customWidth="1"/>
    <col min="9729" max="9729" width="9" style="82" customWidth="1"/>
    <col min="9730" max="9730" width="8.5703125" style="82" customWidth="1"/>
    <col min="9731" max="9731" width="13" style="82" customWidth="1"/>
    <col min="9732" max="9732" width="11.140625" style="82" customWidth="1"/>
    <col min="9733" max="9733" width="10.7109375" style="82" customWidth="1"/>
    <col min="9734" max="9734" width="13" style="82" customWidth="1"/>
    <col min="9735" max="9735" width="12.7109375" style="82" customWidth="1"/>
    <col min="9736" max="9736" width="11.140625" style="82" bestFit="1" customWidth="1"/>
    <col min="9737" max="9975" width="9.140625" style="82"/>
    <col min="9976" max="9976" width="5" style="82" customWidth="1"/>
    <col min="9977" max="9977" width="9.7109375" style="82" customWidth="1"/>
    <col min="9978" max="9978" width="34" style="82" customWidth="1"/>
    <col min="9979" max="9979" width="6.140625" style="82" customWidth="1"/>
    <col min="9980" max="9980" width="8.42578125" style="82" customWidth="1"/>
    <col min="9981" max="9981" width="8.28515625" style="82" customWidth="1"/>
    <col min="9982" max="9982" width="7.5703125" style="82" customWidth="1"/>
    <col min="9983" max="9983" width="7.7109375" style="82" customWidth="1"/>
    <col min="9984" max="9984" width="8.28515625" style="82" customWidth="1"/>
    <col min="9985" max="9985" width="9" style="82" customWidth="1"/>
    <col min="9986" max="9986" width="8.5703125" style="82" customWidth="1"/>
    <col min="9987" max="9987" width="13" style="82" customWidth="1"/>
    <col min="9988" max="9988" width="11.140625" style="82" customWidth="1"/>
    <col min="9989" max="9989" width="10.7109375" style="82" customWidth="1"/>
    <col min="9990" max="9990" width="13" style="82" customWidth="1"/>
    <col min="9991" max="9991" width="12.7109375" style="82" customWidth="1"/>
    <col min="9992" max="9992" width="11.140625" style="82" bestFit="1" customWidth="1"/>
    <col min="9993" max="10231" width="9.140625" style="82"/>
    <col min="10232" max="10232" width="5" style="82" customWidth="1"/>
    <col min="10233" max="10233" width="9.7109375" style="82" customWidth="1"/>
    <col min="10234" max="10234" width="34" style="82" customWidth="1"/>
    <col min="10235" max="10235" width="6.140625" style="82" customWidth="1"/>
    <col min="10236" max="10236" width="8.42578125" style="82" customWidth="1"/>
    <col min="10237" max="10237" width="8.28515625" style="82" customWidth="1"/>
    <col min="10238" max="10238" width="7.5703125" style="82" customWidth="1"/>
    <col min="10239" max="10239" width="7.7109375" style="82" customWidth="1"/>
    <col min="10240" max="10240" width="8.28515625" style="82" customWidth="1"/>
    <col min="10241" max="10241" width="9" style="82" customWidth="1"/>
    <col min="10242" max="10242" width="8.5703125" style="82" customWidth="1"/>
    <col min="10243" max="10243" width="13" style="82" customWidth="1"/>
    <col min="10244" max="10244" width="11.140625" style="82" customWidth="1"/>
    <col min="10245" max="10245" width="10.7109375" style="82" customWidth="1"/>
    <col min="10246" max="10246" width="13" style="82" customWidth="1"/>
    <col min="10247" max="10247" width="12.7109375" style="82" customWidth="1"/>
    <col min="10248" max="10248" width="11.140625" style="82" bestFit="1" customWidth="1"/>
    <col min="10249" max="10487" width="9.140625" style="82"/>
    <col min="10488" max="10488" width="5" style="82" customWidth="1"/>
    <col min="10489" max="10489" width="9.7109375" style="82" customWidth="1"/>
    <col min="10490" max="10490" width="34" style="82" customWidth="1"/>
    <col min="10491" max="10491" width="6.140625" style="82" customWidth="1"/>
    <col min="10492" max="10492" width="8.42578125" style="82" customWidth="1"/>
    <col min="10493" max="10493" width="8.28515625" style="82" customWidth="1"/>
    <col min="10494" max="10494" width="7.5703125" style="82" customWidth="1"/>
    <col min="10495" max="10495" width="7.7109375" style="82" customWidth="1"/>
    <col min="10496" max="10496" width="8.28515625" style="82" customWidth="1"/>
    <col min="10497" max="10497" width="9" style="82" customWidth="1"/>
    <col min="10498" max="10498" width="8.5703125" style="82" customWidth="1"/>
    <col min="10499" max="10499" width="13" style="82" customWidth="1"/>
    <col min="10500" max="10500" width="11.140625" style="82" customWidth="1"/>
    <col min="10501" max="10501" width="10.7109375" style="82" customWidth="1"/>
    <col min="10502" max="10502" width="13" style="82" customWidth="1"/>
    <col min="10503" max="10503" width="12.7109375" style="82" customWidth="1"/>
    <col min="10504" max="10504" width="11.140625" style="82" bestFit="1" customWidth="1"/>
    <col min="10505" max="10743" width="9.140625" style="82"/>
    <col min="10744" max="10744" width="5" style="82" customWidth="1"/>
    <col min="10745" max="10745" width="9.7109375" style="82" customWidth="1"/>
    <col min="10746" max="10746" width="34" style="82" customWidth="1"/>
    <col min="10747" max="10747" width="6.140625" style="82" customWidth="1"/>
    <col min="10748" max="10748" width="8.42578125" style="82" customWidth="1"/>
    <col min="10749" max="10749" width="8.28515625" style="82" customWidth="1"/>
    <col min="10750" max="10750" width="7.5703125" style="82" customWidth="1"/>
    <col min="10751" max="10751" width="7.7109375" style="82" customWidth="1"/>
    <col min="10752" max="10752" width="8.28515625" style="82" customWidth="1"/>
    <col min="10753" max="10753" width="9" style="82" customWidth="1"/>
    <col min="10754" max="10754" width="8.5703125" style="82" customWidth="1"/>
    <col min="10755" max="10755" width="13" style="82" customWidth="1"/>
    <col min="10756" max="10756" width="11.140625" style="82" customWidth="1"/>
    <col min="10757" max="10757" width="10.7109375" style="82" customWidth="1"/>
    <col min="10758" max="10758" width="13" style="82" customWidth="1"/>
    <col min="10759" max="10759" width="12.7109375" style="82" customWidth="1"/>
    <col min="10760" max="10760" width="11.140625" style="82" bestFit="1" customWidth="1"/>
    <col min="10761" max="10999" width="9.140625" style="82"/>
    <col min="11000" max="11000" width="5" style="82" customWidth="1"/>
    <col min="11001" max="11001" width="9.7109375" style="82" customWidth="1"/>
    <col min="11002" max="11002" width="34" style="82" customWidth="1"/>
    <col min="11003" max="11003" width="6.140625" style="82" customWidth="1"/>
    <col min="11004" max="11004" width="8.42578125" style="82" customWidth="1"/>
    <col min="11005" max="11005" width="8.28515625" style="82" customWidth="1"/>
    <col min="11006" max="11006" width="7.5703125" style="82" customWidth="1"/>
    <col min="11007" max="11007" width="7.7109375" style="82" customWidth="1"/>
    <col min="11008" max="11008" width="8.28515625" style="82" customWidth="1"/>
    <col min="11009" max="11009" width="9" style="82" customWidth="1"/>
    <col min="11010" max="11010" width="8.5703125" style="82" customWidth="1"/>
    <col min="11011" max="11011" width="13" style="82" customWidth="1"/>
    <col min="11012" max="11012" width="11.140625" style="82" customWidth="1"/>
    <col min="11013" max="11013" width="10.7109375" style="82" customWidth="1"/>
    <col min="11014" max="11014" width="13" style="82" customWidth="1"/>
    <col min="11015" max="11015" width="12.7109375" style="82" customWidth="1"/>
    <col min="11016" max="11016" width="11.140625" style="82" bestFit="1" customWidth="1"/>
    <col min="11017" max="11255" width="9.140625" style="82"/>
    <col min="11256" max="11256" width="5" style="82" customWidth="1"/>
    <col min="11257" max="11257" width="9.7109375" style="82" customWidth="1"/>
    <col min="11258" max="11258" width="34" style="82" customWidth="1"/>
    <col min="11259" max="11259" width="6.140625" style="82" customWidth="1"/>
    <col min="11260" max="11260" width="8.42578125" style="82" customWidth="1"/>
    <col min="11261" max="11261" width="8.28515625" style="82" customWidth="1"/>
    <col min="11262" max="11262" width="7.5703125" style="82" customWidth="1"/>
    <col min="11263" max="11263" width="7.7109375" style="82" customWidth="1"/>
    <col min="11264" max="11264" width="8.28515625" style="82" customWidth="1"/>
    <col min="11265" max="11265" width="9" style="82" customWidth="1"/>
    <col min="11266" max="11266" width="8.5703125" style="82" customWidth="1"/>
    <col min="11267" max="11267" width="13" style="82" customWidth="1"/>
    <col min="11268" max="11268" width="11.140625" style="82" customWidth="1"/>
    <col min="11269" max="11269" width="10.7109375" style="82" customWidth="1"/>
    <col min="11270" max="11270" width="13" style="82" customWidth="1"/>
    <col min="11271" max="11271" width="12.7109375" style="82" customWidth="1"/>
    <col min="11272" max="11272" width="11.140625" style="82" bestFit="1" customWidth="1"/>
    <col min="11273" max="11511" width="9.140625" style="82"/>
    <col min="11512" max="11512" width="5" style="82" customWidth="1"/>
    <col min="11513" max="11513" width="9.7109375" style="82" customWidth="1"/>
    <col min="11514" max="11514" width="34" style="82" customWidth="1"/>
    <col min="11515" max="11515" width="6.140625" style="82" customWidth="1"/>
    <col min="11516" max="11516" width="8.42578125" style="82" customWidth="1"/>
    <col min="11517" max="11517" width="8.28515625" style="82" customWidth="1"/>
    <col min="11518" max="11518" width="7.5703125" style="82" customWidth="1"/>
    <col min="11519" max="11519" width="7.7109375" style="82" customWidth="1"/>
    <col min="11520" max="11520" width="8.28515625" style="82" customWidth="1"/>
    <col min="11521" max="11521" width="9" style="82" customWidth="1"/>
    <col min="11522" max="11522" width="8.5703125" style="82" customWidth="1"/>
    <col min="11523" max="11523" width="13" style="82" customWidth="1"/>
    <col min="11524" max="11524" width="11.140625" style="82" customWidth="1"/>
    <col min="11525" max="11525" width="10.7109375" style="82" customWidth="1"/>
    <col min="11526" max="11526" width="13" style="82" customWidth="1"/>
    <col min="11527" max="11527" width="12.7109375" style="82" customWidth="1"/>
    <col min="11528" max="11528" width="11.140625" style="82" bestFit="1" customWidth="1"/>
    <col min="11529" max="11767" width="9.140625" style="82"/>
    <col min="11768" max="11768" width="5" style="82" customWidth="1"/>
    <col min="11769" max="11769" width="9.7109375" style="82" customWidth="1"/>
    <col min="11770" max="11770" width="34" style="82" customWidth="1"/>
    <col min="11771" max="11771" width="6.140625" style="82" customWidth="1"/>
    <col min="11772" max="11772" width="8.42578125" style="82" customWidth="1"/>
    <col min="11773" max="11773" width="8.28515625" style="82" customWidth="1"/>
    <col min="11774" max="11774" width="7.5703125" style="82" customWidth="1"/>
    <col min="11775" max="11775" width="7.7109375" style="82" customWidth="1"/>
    <col min="11776" max="11776" width="8.28515625" style="82" customWidth="1"/>
    <col min="11777" max="11777" width="9" style="82" customWidth="1"/>
    <col min="11778" max="11778" width="8.5703125" style="82" customWidth="1"/>
    <col min="11779" max="11779" width="13" style="82" customWidth="1"/>
    <col min="11780" max="11780" width="11.140625" style="82" customWidth="1"/>
    <col min="11781" max="11781" width="10.7109375" style="82" customWidth="1"/>
    <col min="11782" max="11782" width="13" style="82" customWidth="1"/>
    <col min="11783" max="11783" width="12.7109375" style="82" customWidth="1"/>
    <col min="11784" max="11784" width="11.140625" style="82" bestFit="1" customWidth="1"/>
    <col min="11785" max="12023" width="9.140625" style="82"/>
    <col min="12024" max="12024" width="5" style="82" customWidth="1"/>
    <col min="12025" max="12025" width="9.7109375" style="82" customWidth="1"/>
    <col min="12026" max="12026" width="34" style="82" customWidth="1"/>
    <col min="12027" max="12027" width="6.140625" style="82" customWidth="1"/>
    <col min="12028" max="12028" width="8.42578125" style="82" customWidth="1"/>
    <col min="12029" max="12029" width="8.28515625" style="82" customWidth="1"/>
    <col min="12030" max="12030" width="7.5703125" style="82" customWidth="1"/>
    <col min="12031" max="12031" width="7.7109375" style="82" customWidth="1"/>
    <col min="12032" max="12032" width="8.28515625" style="82" customWidth="1"/>
    <col min="12033" max="12033" width="9" style="82" customWidth="1"/>
    <col min="12034" max="12034" width="8.5703125" style="82" customWidth="1"/>
    <col min="12035" max="12035" width="13" style="82" customWidth="1"/>
    <col min="12036" max="12036" width="11.140625" style="82" customWidth="1"/>
    <col min="12037" max="12037" width="10.7109375" style="82" customWidth="1"/>
    <col min="12038" max="12038" width="13" style="82" customWidth="1"/>
    <col min="12039" max="12039" width="12.7109375" style="82" customWidth="1"/>
    <col min="12040" max="12040" width="11.140625" style="82" bestFit="1" customWidth="1"/>
    <col min="12041" max="12279" width="9.140625" style="82"/>
    <col min="12280" max="12280" width="5" style="82" customWidth="1"/>
    <col min="12281" max="12281" width="9.7109375" style="82" customWidth="1"/>
    <col min="12282" max="12282" width="34" style="82" customWidth="1"/>
    <col min="12283" max="12283" width="6.140625" style="82" customWidth="1"/>
    <col min="12284" max="12284" width="8.42578125" style="82" customWidth="1"/>
    <col min="12285" max="12285" width="8.28515625" style="82" customWidth="1"/>
    <col min="12286" max="12286" width="7.5703125" style="82" customWidth="1"/>
    <col min="12287" max="12287" width="7.7109375" style="82" customWidth="1"/>
    <col min="12288" max="12288" width="8.28515625" style="82" customWidth="1"/>
    <col min="12289" max="12289" width="9" style="82" customWidth="1"/>
    <col min="12290" max="12290" width="8.5703125" style="82" customWidth="1"/>
    <col min="12291" max="12291" width="13" style="82" customWidth="1"/>
    <col min="12292" max="12292" width="11.140625" style="82" customWidth="1"/>
    <col min="12293" max="12293" width="10.7109375" style="82" customWidth="1"/>
    <col min="12294" max="12294" width="13" style="82" customWidth="1"/>
    <col min="12295" max="12295" width="12.7109375" style="82" customWidth="1"/>
    <col min="12296" max="12296" width="11.140625" style="82" bestFit="1" customWidth="1"/>
    <col min="12297" max="12535" width="9.140625" style="82"/>
    <col min="12536" max="12536" width="5" style="82" customWidth="1"/>
    <col min="12537" max="12537" width="9.7109375" style="82" customWidth="1"/>
    <col min="12538" max="12538" width="34" style="82" customWidth="1"/>
    <col min="12539" max="12539" width="6.140625" style="82" customWidth="1"/>
    <col min="12540" max="12540" width="8.42578125" style="82" customWidth="1"/>
    <col min="12541" max="12541" width="8.28515625" style="82" customWidth="1"/>
    <col min="12542" max="12542" width="7.5703125" style="82" customWidth="1"/>
    <col min="12543" max="12543" width="7.7109375" style="82" customWidth="1"/>
    <col min="12544" max="12544" width="8.28515625" style="82" customWidth="1"/>
    <col min="12545" max="12545" width="9" style="82" customWidth="1"/>
    <col min="12546" max="12546" width="8.5703125" style="82" customWidth="1"/>
    <col min="12547" max="12547" width="13" style="82" customWidth="1"/>
    <col min="12548" max="12548" width="11.140625" style="82" customWidth="1"/>
    <col min="12549" max="12549" width="10.7109375" style="82" customWidth="1"/>
    <col min="12550" max="12550" width="13" style="82" customWidth="1"/>
    <col min="12551" max="12551" width="12.7109375" style="82" customWidth="1"/>
    <col min="12552" max="12552" width="11.140625" style="82" bestFit="1" customWidth="1"/>
    <col min="12553" max="12791" width="9.140625" style="82"/>
    <col min="12792" max="12792" width="5" style="82" customWidth="1"/>
    <col min="12793" max="12793" width="9.7109375" style="82" customWidth="1"/>
    <col min="12794" max="12794" width="34" style="82" customWidth="1"/>
    <col min="12795" max="12795" width="6.140625" style="82" customWidth="1"/>
    <col min="12796" max="12796" width="8.42578125" style="82" customWidth="1"/>
    <col min="12797" max="12797" width="8.28515625" style="82" customWidth="1"/>
    <col min="12798" max="12798" width="7.5703125" style="82" customWidth="1"/>
    <col min="12799" max="12799" width="7.7109375" style="82" customWidth="1"/>
    <col min="12800" max="12800" width="8.28515625" style="82" customWidth="1"/>
    <col min="12801" max="12801" width="9" style="82" customWidth="1"/>
    <col min="12802" max="12802" width="8.5703125" style="82" customWidth="1"/>
    <col min="12803" max="12803" width="13" style="82" customWidth="1"/>
    <col min="12804" max="12804" width="11.140625" style="82" customWidth="1"/>
    <col min="12805" max="12805" width="10.7109375" style="82" customWidth="1"/>
    <col min="12806" max="12806" width="13" style="82" customWidth="1"/>
    <col min="12807" max="12807" width="12.7109375" style="82" customWidth="1"/>
    <col min="12808" max="12808" width="11.140625" style="82" bestFit="1" customWidth="1"/>
    <col min="12809" max="13047" width="9.140625" style="82"/>
    <col min="13048" max="13048" width="5" style="82" customWidth="1"/>
    <col min="13049" max="13049" width="9.7109375" style="82" customWidth="1"/>
    <col min="13050" max="13050" width="34" style="82" customWidth="1"/>
    <col min="13051" max="13051" width="6.140625" style="82" customWidth="1"/>
    <col min="13052" max="13052" width="8.42578125" style="82" customWidth="1"/>
    <col min="13053" max="13053" width="8.28515625" style="82" customWidth="1"/>
    <col min="13054" max="13054" width="7.5703125" style="82" customWidth="1"/>
    <col min="13055" max="13055" width="7.7109375" style="82" customWidth="1"/>
    <col min="13056" max="13056" width="8.28515625" style="82" customWidth="1"/>
    <col min="13057" max="13057" width="9" style="82" customWidth="1"/>
    <col min="13058" max="13058" width="8.5703125" style="82" customWidth="1"/>
    <col min="13059" max="13059" width="13" style="82" customWidth="1"/>
    <col min="13060" max="13060" width="11.140625" style="82" customWidth="1"/>
    <col min="13061" max="13061" width="10.7109375" style="82" customWidth="1"/>
    <col min="13062" max="13062" width="13" style="82" customWidth="1"/>
    <col min="13063" max="13063" width="12.7109375" style="82" customWidth="1"/>
    <col min="13064" max="13064" width="11.140625" style="82" bestFit="1" customWidth="1"/>
    <col min="13065" max="13303" width="9.140625" style="82"/>
    <col min="13304" max="13304" width="5" style="82" customWidth="1"/>
    <col min="13305" max="13305" width="9.7109375" style="82" customWidth="1"/>
    <col min="13306" max="13306" width="34" style="82" customWidth="1"/>
    <col min="13307" max="13307" width="6.140625" style="82" customWidth="1"/>
    <col min="13308" max="13308" width="8.42578125" style="82" customWidth="1"/>
    <col min="13309" max="13309" width="8.28515625" style="82" customWidth="1"/>
    <col min="13310" max="13310" width="7.5703125" style="82" customWidth="1"/>
    <col min="13311" max="13311" width="7.7109375" style="82" customWidth="1"/>
    <col min="13312" max="13312" width="8.28515625" style="82" customWidth="1"/>
    <col min="13313" max="13313" width="9" style="82" customWidth="1"/>
    <col min="13314" max="13314" width="8.5703125" style="82" customWidth="1"/>
    <col min="13315" max="13315" width="13" style="82" customWidth="1"/>
    <col min="13316" max="13316" width="11.140625" style="82" customWidth="1"/>
    <col min="13317" max="13317" width="10.7109375" style="82" customWidth="1"/>
    <col min="13318" max="13318" width="13" style="82" customWidth="1"/>
    <col min="13319" max="13319" width="12.7109375" style="82" customWidth="1"/>
    <col min="13320" max="13320" width="11.140625" style="82" bestFit="1" customWidth="1"/>
    <col min="13321" max="13559" width="9.140625" style="82"/>
    <col min="13560" max="13560" width="5" style="82" customWidth="1"/>
    <col min="13561" max="13561" width="9.7109375" style="82" customWidth="1"/>
    <col min="13562" max="13562" width="34" style="82" customWidth="1"/>
    <col min="13563" max="13563" width="6.140625" style="82" customWidth="1"/>
    <col min="13564" max="13564" width="8.42578125" style="82" customWidth="1"/>
    <col min="13565" max="13565" width="8.28515625" style="82" customWidth="1"/>
    <col min="13566" max="13566" width="7.5703125" style="82" customWidth="1"/>
    <col min="13567" max="13567" width="7.7109375" style="82" customWidth="1"/>
    <col min="13568" max="13568" width="8.28515625" style="82" customWidth="1"/>
    <col min="13569" max="13569" width="9" style="82" customWidth="1"/>
    <col min="13570" max="13570" width="8.5703125" style="82" customWidth="1"/>
    <col min="13571" max="13571" width="13" style="82" customWidth="1"/>
    <col min="13572" max="13572" width="11.140625" style="82" customWidth="1"/>
    <col min="13573" max="13573" width="10.7109375" style="82" customWidth="1"/>
    <col min="13574" max="13574" width="13" style="82" customWidth="1"/>
    <col min="13575" max="13575" width="12.7109375" style="82" customWidth="1"/>
    <col min="13576" max="13576" width="11.140625" style="82" bestFit="1" customWidth="1"/>
    <col min="13577" max="13815" width="9.140625" style="82"/>
    <col min="13816" max="13816" width="5" style="82" customWidth="1"/>
    <col min="13817" max="13817" width="9.7109375" style="82" customWidth="1"/>
    <col min="13818" max="13818" width="34" style="82" customWidth="1"/>
    <col min="13819" max="13819" width="6.140625" style="82" customWidth="1"/>
    <col min="13820" max="13820" width="8.42578125" style="82" customWidth="1"/>
    <col min="13821" max="13821" width="8.28515625" style="82" customWidth="1"/>
    <col min="13822" max="13822" width="7.5703125" style="82" customWidth="1"/>
    <col min="13823" max="13823" width="7.7109375" style="82" customWidth="1"/>
    <col min="13824" max="13824" width="8.28515625" style="82" customWidth="1"/>
    <col min="13825" max="13825" width="9" style="82" customWidth="1"/>
    <col min="13826" max="13826" width="8.5703125" style="82" customWidth="1"/>
    <col min="13827" max="13827" width="13" style="82" customWidth="1"/>
    <col min="13828" max="13828" width="11.140625" style="82" customWidth="1"/>
    <col min="13829" max="13829" width="10.7109375" style="82" customWidth="1"/>
    <col min="13830" max="13830" width="13" style="82" customWidth="1"/>
    <col min="13831" max="13831" width="12.7109375" style="82" customWidth="1"/>
    <col min="13832" max="13832" width="11.140625" style="82" bestFit="1" customWidth="1"/>
    <col min="13833" max="14071" width="9.140625" style="82"/>
    <col min="14072" max="14072" width="5" style="82" customWidth="1"/>
    <col min="14073" max="14073" width="9.7109375" style="82" customWidth="1"/>
    <col min="14074" max="14074" width="34" style="82" customWidth="1"/>
    <col min="14075" max="14075" width="6.140625" style="82" customWidth="1"/>
    <col min="14076" max="14076" width="8.42578125" style="82" customWidth="1"/>
    <col min="14077" max="14077" width="8.28515625" style="82" customWidth="1"/>
    <col min="14078" max="14078" width="7.5703125" style="82" customWidth="1"/>
    <col min="14079" max="14079" width="7.7109375" style="82" customWidth="1"/>
    <col min="14080" max="14080" width="8.28515625" style="82" customWidth="1"/>
    <col min="14081" max="14081" width="9" style="82" customWidth="1"/>
    <col min="14082" max="14082" width="8.5703125" style="82" customWidth="1"/>
    <col min="14083" max="14083" width="13" style="82" customWidth="1"/>
    <col min="14084" max="14084" width="11.140625" style="82" customWidth="1"/>
    <col min="14085" max="14085" width="10.7109375" style="82" customWidth="1"/>
    <col min="14086" max="14086" width="13" style="82" customWidth="1"/>
    <col min="14087" max="14087" width="12.7109375" style="82" customWidth="1"/>
    <col min="14088" max="14088" width="11.140625" style="82" bestFit="1" customWidth="1"/>
    <col min="14089" max="14327" width="9.140625" style="82"/>
    <col min="14328" max="14328" width="5" style="82" customWidth="1"/>
    <col min="14329" max="14329" width="9.7109375" style="82" customWidth="1"/>
    <col min="14330" max="14330" width="34" style="82" customWidth="1"/>
    <col min="14331" max="14331" width="6.140625" style="82" customWidth="1"/>
    <col min="14332" max="14332" width="8.42578125" style="82" customWidth="1"/>
    <col min="14333" max="14333" width="8.28515625" style="82" customWidth="1"/>
    <col min="14334" max="14334" width="7.5703125" style="82" customWidth="1"/>
    <col min="14335" max="14335" width="7.7109375" style="82" customWidth="1"/>
    <col min="14336" max="14336" width="8.28515625" style="82" customWidth="1"/>
    <col min="14337" max="14337" width="9" style="82" customWidth="1"/>
    <col min="14338" max="14338" width="8.5703125" style="82" customWidth="1"/>
    <col min="14339" max="14339" width="13" style="82" customWidth="1"/>
    <col min="14340" max="14340" width="11.140625" style="82" customWidth="1"/>
    <col min="14341" max="14341" width="10.7109375" style="82" customWidth="1"/>
    <col min="14342" max="14342" width="13" style="82" customWidth="1"/>
    <col min="14343" max="14343" width="12.7109375" style="82" customWidth="1"/>
    <col min="14344" max="14344" width="11.140625" style="82" bestFit="1" customWidth="1"/>
    <col min="14345" max="14583" width="9.140625" style="82"/>
    <col min="14584" max="14584" width="5" style="82" customWidth="1"/>
    <col min="14585" max="14585" width="9.7109375" style="82" customWidth="1"/>
    <col min="14586" max="14586" width="34" style="82" customWidth="1"/>
    <col min="14587" max="14587" width="6.140625" style="82" customWidth="1"/>
    <col min="14588" max="14588" width="8.42578125" style="82" customWidth="1"/>
    <col min="14589" max="14589" width="8.28515625" style="82" customWidth="1"/>
    <col min="14590" max="14590" width="7.5703125" style="82" customWidth="1"/>
    <col min="14591" max="14591" width="7.7109375" style="82" customWidth="1"/>
    <col min="14592" max="14592" width="8.28515625" style="82" customWidth="1"/>
    <col min="14593" max="14593" width="9" style="82" customWidth="1"/>
    <col min="14594" max="14594" width="8.5703125" style="82" customWidth="1"/>
    <col min="14595" max="14595" width="13" style="82" customWidth="1"/>
    <col min="14596" max="14596" width="11.140625" style="82" customWidth="1"/>
    <col min="14597" max="14597" width="10.7109375" style="82" customWidth="1"/>
    <col min="14598" max="14598" width="13" style="82" customWidth="1"/>
    <col min="14599" max="14599" width="12.7109375" style="82" customWidth="1"/>
    <col min="14600" max="14600" width="11.140625" style="82" bestFit="1" customWidth="1"/>
    <col min="14601" max="14839" width="9.140625" style="82"/>
    <col min="14840" max="14840" width="5" style="82" customWidth="1"/>
    <col min="14841" max="14841" width="9.7109375" style="82" customWidth="1"/>
    <col min="14842" max="14842" width="34" style="82" customWidth="1"/>
    <col min="14843" max="14843" width="6.140625" style="82" customWidth="1"/>
    <col min="14844" max="14844" width="8.42578125" style="82" customWidth="1"/>
    <col min="14845" max="14845" width="8.28515625" style="82" customWidth="1"/>
    <col min="14846" max="14846" width="7.5703125" style="82" customWidth="1"/>
    <col min="14847" max="14847" width="7.7109375" style="82" customWidth="1"/>
    <col min="14848" max="14848" width="8.28515625" style="82" customWidth="1"/>
    <col min="14849" max="14849" width="9" style="82" customWidth="1"/>
    <col min="14850" max="14850" width="8.5703125" style="82" customWidth="1"/>
    <col min="14851" max="14851" width="13" style="82" customWidth="1"/>
    <col min="14852" max="14852" width="11.140625" style="82" customWidth="1"/>
    <col min="14853" max="14853" width="10.7109375" style="82" customWidth="1"/>
    <col min="14854" max="14854" width="13" style="82" customWidth="1"/>
    <col min="14855" max="14855" width="12.7109375" style="82" customWidth="1"/>
    <col min="14856" max="14856" width="11.140625" style="82" bestFit="1" customWidth="1"/>
    <col min="14857" max="15095" width="9.140625" style="82"/>
    <col min="15096" max="15096" width="5" style="82" customWidth="1"/>
    <col min="15097" max="15097" width="9.7109375" style="82" customWidth="1"/>
    <col min="15098" max="15098" width="34" style="82" customWidth="1"/>
    <col min="15099" max="15099" width="6.140625" style="82" customWidth="1"/>
    <col min="15100" max="15100" width="8.42578125" style="82" customWidth="1"/>
    <col min="15101" max="15101" width="8.28515625" style="82" customWidth="1"/>
    <col min="15102" max="15102" width="7.5703125" style="82" customWidth="1"/>
    <col min="15103" max="15103" width="7.7109375" style="82" customWidth="1"/>
    <col min="15104" max="15104" width="8.28515625" style="82" customWidth="1"/>
    <col min="15105" max="15105" width="9" style="82" customWidth="1"/>
    <col min="15106" max="15106" width="8.5703125" style="82" customWidth="1"/>
    <col min="15107" max="15107" width="13" style="82" customWidth="1"/>
    <col min="15108" max="15108" width="11.140625" style="82" customWidth="1"/>
    <col min="15109" max="15109" width="10.7109375" style="82" customWidth="1"/>
    <col min="15110" max="15110" width="13" style="82" customWidth="1"/>
    <col min="15111" max="15111" width="12.7109375" style="82" customWidth="1"/>
    <col min="15112" max="15112" width="11.140625" style="82" bestFit="1" customWidth="1"/>
    <col min="15113" max="15351" width="9.140625" style="82"/>
    <col min="15352" max="15352" width="5" style="82" customWidth="1"/>
    <col min="15353" max="15353" width="9.7109375" style="82" customWidth="1"/>
    <col min="15354" max="15354" width="34" style="82" customWidth="1"/>
    <col min="15355" max="15355" width="6.140625" style="82" customWidth="1"/>
    <col min="15356" max="15356" width="8.42578125" style="82" customWidth="1"/>
    <col min="15357" max="15357" width="8.28515625" style="82" customWidth="1"/>
    <col min="15358" max="15358" width="7.5703125" style="82" customWidth="1"/>
    <col min="15359" max="15359" width="7.7109375" style="82" customWidth="1"/>
    <col min="15360" max="15360" width="8.28515625" style="82" customWidth="1"/>
    <col min="15361" max="15361" width="9" style="82" customWidth="1"/>
    <col min="15362" max="15362" width="8.5703125" style="82" customWidth="1"/>
    <col min="15363" max="15363" width="13" style="82" customWidth="1"/>
    <col min="15364" max="15364" width="11.140625" style="82" customWidth="1"/>
    <col min="15365" max="15365" width="10.7109375" style="82" customWidth="1"/>
    <col min="15366" max="15366" width="13" style="82" customWidth="1"/>
    <col min="15367" max="15367" width="12.7109375" style="82" customWidth="1"/>
    <col min="15368" max="15368" width="11.140625" style="82" bestFit="1" customWidth="1"/>
    <col min="15369" max="15607" width="9.140625" style="82"/>
    <col min="15608" max="15608" width="5" style="82" customWidth="1"/>
    <col min="15609" max="15609" width="9.7109375" style="82" customWidth="1"/>
    <col min="15610" max="15610" width="34" style="82" customWidth="1"/>
    <col min="15611" max="15611" width="6.140625" style="82" customWidth="1"/>
    <col min="15612" max="15612" width="8.42578125" style="82" customWidth="1"/>
    <col min="15613" max="15613" width="8.28515625" style="82" customWidth="1"/>
    <col min="15614" max="15614" width="7.5703125" style="82" customWidth="1"/>
    <col min="15615" max="15615" width="7.7109375" style="82" customWidth="1"/>
    <col min="15616" max="15616" width="8.28515625" style="82" customWidth="1"/>
    <col min="15617" max="15617" width="9" style="82" customWidth="1"/>
    <col min="15618" max="15618" width="8.5703125" style="82" customWidth="1"/>
    <col min="15619" max="15619" width="13" style="82" customWidth="1"/>
    <col min="15620" max="15620" width="11.140625" style="82" customWidth="1"/>
    <col min="15621" max="15621" width="10.7109375" style="82" customWidth="1"/>
    <col min="15622" max="15622" width="13" style="82" customWidth="1"/>
    <col min="15623" max="15623" width="12.7109375" style="82" customWidth="1"/>
    <col min="15624" max="15624" width="11.140625" style="82" bestFit="1" customWidth="1"/>
    <col min="15625" max="15863" width="9.140625" style="82"/>
    <col min="15864" max="15864" width="5" style="82" customWidth="1"/>
    <col min="15865" max="15865" width="9.7109375" style="82" customWidth="1"/>
    <col min="15866" max="15866" width="34" style="82" customWidth="1"/>
    <col min="15867" max="15867" width="6.140625" style="82" customWidth="1"/>
    <col min="15868" max="15868" width="8.42578125" style="82" customWidth="1"/>
    <col min="15869" max="15869" width="8.28515625" style="82" customWidth="1"/>
    <col min="15870" max="15870" width="7.5703125" style="82" customWidth="1"/>
    <col min="15871" max="15871" width="7.7109375" style="82" customWidth="1"/>
    <col min="15872" max="15872" width="8.28515625" style="82" customWidth="1"/>
    <col min="15873" max="15873" width="9" style="82" customWidth="1"/>
    <col min="15874" max="15874" width="8.5703125" style="82" customWidth="1"/>
    <col min="15875" max="15875" width="13" style="82" customWidth="1"/>
    <col min="15876" max="15876" width="11.140625" style="82" customWidth="1"/>
    <col min="15877" max="15877" width="10.7109375" style="82" customWidth="1"/>
    <col min="15878" max="15878" width="13" style="82" customWidth="1"/>
    <col min="15879" max="15879" width="12.7109375" style="82" customWidth="1"/>
    <col min="15880" max="15880" width="11.140625" style="82" bestFit="1" customWidth="1"/>
    <col min="15881" max="16119" width="9.140625" style="82"/>
    <col min="16120" max="16120" width="5" style="82" customWidth="1"/>
    <col min="16121" max="16121" width="9.7109375" style="82" customWidth="1"/>
    <col min="16122" max="16122" width="34" style="82" customWidth="1"/>
    <col min="16123" max="16123" width="6.140625" style="82" customWidth="1"/>
    <col min="16124" max="16124" width="8.42578125" style="82" customWidth="1"/>
    <col min="16125" max="16125" width="8.28515625" style="82" customWidth="1"/>
    <col min="16126" max="16126" width="7.5703125" style="82" customWidth="1"/>
    <col min="16127" max="16127" width="7.7109375" style="82" customWidth="1"/>
    <col min="16128" max="16128" width="8.28515625" style="82" customWidth="1"/>
    <col min="16129" max="16129" width="9" style="82" customWidth="1"/>
    <col min="16130" max="16130" width="8.5703125" style="82" customWidth="1"/>
    <col min="16131" max="16131" width="13" style="82" customWidth="1"/>
    <col min="16132" max="16132" width="11.140625" style="82" customWidth="1"/>
    <col min="16133" max="16133" width="10.7109375" style="82" customWidth="1"/>
    <col min="16134" max="16134" width="13" style="82" customWidth="1"/>
    <col min="16135" max="16135" width="12.7109375" style="82" customWidth="1"/>
    <col min="16136" max="16136" width="11.140625" style="82" bestFit="1" customWidth="1"/>
    <col min="16137" max="16384" width="9.140625" style="82"/>
  </cols>
  <sheetData>
    <row r="1" spans="1:16" s="64" customFormat="1" ht="18" x14ac:dyDescent="0.2">
      <c r="A1" s="62"/>
      <c r="B1" s="291" t="s">
        <v>417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63"/>
    </row>
    <row r="2" spans="1:16" s="64" customFormat="1" ht="15" x14ac:dyDescent="0.25">
      <c r="B2" s="292" t="s">
        <v>108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1:16" s="64" customFormat="1" ht="14.25" x14ac:dyDescent="0.2">
      <c r="B3" s="293" t="s">
        <v>332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1:16" s="64" customFormat="1" ht="14.25" x14ac:dyDescent="0.2"/>
    <row r="5" spans="1:16" s="64" customFormat="1" ht="14.25" x14ac:dyDescent="0.2">
      <c r="A5" s="65" t="s">
        <v>328</v>
      </c>
      <c r="C5" s="66" t="s">
        <v>474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s="64" customFormat="1" ht="14.25" x14ac:dyDescent="0.2">
      <c r="A6" s="65" t="s">
        <v>329</v>
      </c>
      <c r="C6" s="66" t="s">
        <v>474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s="64" customFormat="1" ht="14.25" x14ac:dyDescent="0.2">
      <c r="A7" s="65" t="s">
        <v>330</v>
      </c>
      <c r="C7" s="66" t="s">
        <v>135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s="64" customFormat="1" ht="14.25" x14ac:dyDescent="0.2">
      <c r="A8" s="65" t="s">
        <v>331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6" s="68" customFormat="1" ht="14.25" x14ac:dyDescent="0.2">
      <c r="B9" s="69"/>
      <c r="C9" s="69"/>
      <c r="D9" s="69"/>
      <c r="E9" s="69"/>
      <c r="F9" s="69"/>
      <c r="G9" s="69"/>
      <c r="H9" s="69"/>
      <c r="I9" s="70" t="s">
        <v>402</v>
      </c>
      <c r="J9" s="71"/>
      <c r="K9" s="69" t="s">
        <v>403</v>
      </c>
      <c r="L9" s="69"/>
      <c r="M9" s="69"/>
      <c r="N9" s="69"/>
      <c r="O9" s="69"/>
      <c r="P9" s="69"/>
    </row>
    <row r="10" spans="1:16" s="64" customFormat="1" ht="14.25" x14ac:dyDescent="0.2">
      <c r="P10" s="70" t="s">
        <v>458</v>
      </c>
    </row>
    <row r="11" spans="1:16" s="64" customFormat="1" ht="15" thickBot="1" x14ac:dyDescent="0.25"/>
    <row r="12" spans="1:16" s="72" customFormat="1" ht="19.5" customHeight="1" x14ac:dyDescent="0.2">
      <c r="A12" s="296" t="s">
        <v>333</v>
      </c>
      <c r="B12" s="289" t="s">
        <v>0</v>
      </c>
      <c r="C12" s="289" t="s">
        <v>334</v>
      </c>
      <c r="D12" s="289" t="s">
        <v>404</v>
      </c>
      <c r="E12" s="289" t="s">
        <v>335</v>
      </c>
      <c r="F12" s="285" t="s">
        <v>405</v>
      </c>
      <c r="G12" s="285" t="s">
        <v>406</v>
      </c>
      <c r="H12" s="287" t="s">
        <v>407</v>
      </c>
      <c r="I12" s="287"/>
      <c r="J12" s="287"/>
      <c r="K12" s="285" t="s">
        <v>12</v>
      </c>
      <c r="L12" s="287" t="s">
        <v>408</v>
      </c>
      <c r="M12" s="287"/>
      <c r="N12" s="287"/>
      <c r="O12" s="287"/>
      <c r="P12" s="283" t="s">
        <v>409</v>
      </c>
    </row>
    <row r="13" spans="1:16" s="72" customFormat="1" ht="36" customHeight="1" thickBot="1" x14ac:dyDescent="0.25">
      <c r="A13" s="297"/>
      <c r="B13" s="290"/>
      <c r="C13" s="290"/>
      <c r="D13" s="290"/>
      <c r="E13" s="290"/>
      <c r="F13" s="286"/>
      <c r="G13" s="286"/>
      <c r="H13" s="73" t="s">
        <v>410</v>
      </c>
      <c r="I13" s="73" t="s">
        <v>411</v>
      </c>
      <c r="J13" s="73" t="s">
        <v>412</v>
      </c>
      <c r="K13" s="286"/>
      <c r="L13" s="73" t="s">
        <v>413</v>
      </c>
      <c r="M13" s="73" t="s">
        <v>410</v>
      </c>
      <c r="N13" s="73" t="s">
        <v>411</v>
      </c>
      <c r="O13" s="73" t="s">
        <v>412</v>
      </c>
      <c r="P13" s="284"/>
    </row>
    <row r="14" spans="1:16" ht="12.75" customHeight="1" x14ac:dyDescent="0.2">
      <c r="A14" s="132"/>
      <c r="B14" s="132"/>
      <c r="C14" s="133"/>
      <c r="D14" s="132"/>
      <c r="E14" s="134"/>
      <c r="F14" s="135"/>
      <c r="G14" s="135"/>
      <c r="H14" s="136"/>
      <c r="I14" s="136"/>
      <c r="J14" s="136"/>
      <c r="K14" s="135"/>
      <c r="L14" s="137"/>
      <c r="M14" s="136"/>
      <c r="N14" s="136"/>
      <c r="O14" s="136"/>
      <c r="P14" s="134"/>
    </row>
    <row r="15" spans="1:16" ht="15" customHeight="1" thickBot="1" x14ac:dyDescent="0.25">
      <c r="A15" s="99">
        <v>1</v>
      </c>
      <c r="B15" s="100"/>
      <c r="C15" s="100" t="s">
        <v>14</v>
      </c>
      <c r="D15" s="101"/>
      <c r="E15" s="86"/>
      <c r="F15" s="86"/>
      <c r="G15" s="86"/>
      <c r="H15" s="87"/>
      <c r="I15" s="97"/>
      <c r="J15" s="87"/>
      <c r="K15" s="97"/>
      <c r="L15" s="97"/>
      <c r="M15" s="89"/>
      <c r="N15" s="89"/>
      <c r="O15" s="89"/>
      <c r="P15" s="89"/>
    </row>
    <row r="16" spans="1:16" ht="25.5" customHeight="1" x14ac:dyDescent="0.2">
      <c r="A16" s="138" t="s">
        <v>2</v>
      </c>
      <c r="B16" s="103"/>
      <c r="C16" s="104" t="s">
        <v>15</v>
      </c>
      <c r="D16" s="105" t="s">
        <v>11</v>
      </c>
      <c r="E16" s="106">
        <v>3.35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4"/>
    </row>
    <row r="17" spans="1:16" ht="25.5" customHeight="1" x14ac:dyDescent="0.2">
      <c r="A17" s="139" t="s">
        <v>4</v>
      </c>
      <c r="B17" s="110"/>
      <c r="C17" s="111" t="s">
        <v>16</v>
      </c>
      <c r="D17" s="112" t="s">
        <v>11</v>
      </c>
      <c r="E17" s="113">
        <v>376.67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5"/>
    </row>
    <row r="18" spans="1:16" ht="12.75" customHeight="1" x14ac:dyDescent="0.2">
      <c r="A18" s="139" t="s">
        <v>6</v>
      </c>
      <c r="B18" s="110"/>
      <c r="C18" s="111" t="s">
        <v>17</v>
      </c>
      <c r="D18" s="112" t="s">
        <v>3</v>
      </c>
      <c r="E18" s="113">
        <v>48.82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5"/>
    </row>
    <row r="19" spans="1:16" ht="25.5" customHeight="1" x14ac:dyDescent="0.2">
      <c r="A19" s="139" t="s">
        <v>9</v>
      </c>
      <c r="B19" s="110"/>
      <c r="C19" s="111" t="s">
        <v>18</v>
      </c>
      <c r="D19" s="112" t="s">
        <v>3</v>
      </c>
      <c r="E19" s="113">
        <v>134.56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5"/>
    </row>
    <row r="20" spans="1:16" ht="25.5" customHeight="1" x14ac:dyDescent="0.2">
      <c r="A20" s="139" t="s">
        <v>19</v>
      </c>
      <c r="B20" s="110"/>
      <c r="C20" s="111" t="s">
        <v>76</v>
      </c>
      <c r="D20" s="112" t="s">
        <v>11</v>
      </c>
      <c r="E20" s="113">
        <v>205.82</v>
      </c>
      <c r="F20" s="53"/>
      <c r="G20" s="53"/>
      <c r="H20" s="140"/>
      <c r="I20" s="53"/>
      <c r="J20" s="53"/>
      <c r="K20" s="53"/>
      <c r="L20" s="53"/>
      <c r="M20" s="53"/>
      <c r="N20" s="53"/>
      <c r="O20" s="53"/>
      <c r="P20" s="55"/>
    </row>
    <row r="21" spans="1:16" ht="38.1" customHeight="1" x14ac:dyDescent="0.2">
      <c r="A21" s="139" t="s">
        <v>21</v>
      </c>
      <c r="B21" s="110"/>
      <c r="C21" s="111" t="s">
        <v>22</v>
      </c>
      <c r="D21" s="112" t="s">
        <v>293</v>
      </c>
      <c r="E21" s="113">
        <v>5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5"/>
    </row>
    <row r="22" spans="1:16" ht="15.6" customHeight="1" x14ac:dyDescent="0.2">
      <c r="A22" s="139" t="s">
        <v>95</v>
      </c>
      <c r="B22" s="110"/>
      <c r="C22" s="111" t="s">
        <v>20</v>
      </c>
      <c r="D22" s="112" t="s">
        <v>77</v>
      </c>
      <c r="E22" s="113">
        <v>8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5"/>
    </row>
    <row r="23" spans="1:16" ht="15.6" customHeight="1" thickBot="1" x14ac:dyDescent="0.25">
      <c r="A23" s="141" t="s">
        <v>106</v>
      </c>
      <c r="B23" s="122"/>
      <c r="C23" s="58" t="s">
        <v>23</v>
      </c>
      <c r="D23" s="123" t="s">
        <v>24</v>
      </c>
      <c r="E23" s="124">
        <v>32.549999999999997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7"/>
    </row>
    <row r="24" spans="1:16" ht="15" customHeight="1" x14ac:dyDescent="0.2">
      <c r="C24" s="143" t="s">
        <v>12</v>
      </c>
      <c r="D24" s="142"/>
      <c r="E24" s="144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128"/>
    </row>
    <row r="25" spans="1:16" s="94" customFormat="1" ht="15.75" thickBot="1" x14ac:dyDescent="0.25">
      <c r="A25" s="99">
        <v>2</v>
      </c>
      <c r="B25" s="100"/>
      <c r="C25" s="145" t="s">
        <v>25</v>
      </c>
      <c r="D25" s="86"/>
      <c r="E25" s="144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130"/>
    </row>
    <row r="26" spans="1:16" s="147" customFormat="1" ht="38.25" x14ac:dyDescent="0.2">
      <c r="A26" s="138" t="s">
        <v>26</v>
      </c>
      <c r="B26" s="103"/>
      <c r="C26" s="146" t="s">
        <v>136</v>
      </c>
      <c r="D26" s="105" t="s">
        <v>11</v>
      </c>
      <c r="E26" s="106">
        <v>6.6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4"/>
    </row>
    <row r="27" spans="1:16" s="147" customFormat="1" ht="38.25" x14ac:dyDescent="0.2">
      <c r="A27" s="139" t="s">
        <v>29</v>
      </c>
      <c r="B27" s="110"/>
      <c r="C27" s="148" t="s">
        <v>132</v>
      </c>
      <c r="D27" s="112" t="s">
        <v>11</v>
      </c>
      <c r="E27" s="113">
        <v>3.7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5"/>
    </row>
    <row r="28" spans="1:16" s="147" customFormat="1" ht="25.5" x14ac:dyDescent="0.2">
      <c r="A28" s="139"/>
      <c r="B28" s="110"/>
      <c r="C28" s="149" t="s">
        <v>207</v>
      </c>
      <c r="D28" s="112" t="s">
        <v>11</v>
      </c>
      <c r="E28" s="113">
        <f>E27*1.25</f>
        <v>4.63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5"/>
    </row>
    <row r="29" spans="1:16" s="147" customFormat="1" ht="25.5" x14ac:dyDescent="0.2">
      <c r="A29" s="139"/>
      <c r="B29" s="110"/>
      <c r="C29" s="149" t="s">
        <v>420</v>
      </c>
      <c r="D29" s="112" t="s">
        <v>34</v>
      </c>
      <c r="E29" s="113">
        <f>E27*5</f>
        <v>18.5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5"/>
    </row>
    <row r="30" spans="1:16" s="147" customFormat="1" x14ac:dyDescent="0.2">
      <c r="A30" s="139"/>
      <c r="B30" s="110"/>
      <c r="C30" s="149" t="s">
        <v>37</v>
      </c>
      <c r="D30" s="112" t="s">
        <v>99</v>
      </c>
      <c r="E30" s="113">
        <v>1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5"/>
    </row>
    <row r="31" spans="1:16" s="147" customFormat="1" ht="38.25" x14ac:dyDescent="0.2">
      <c r="A31" s="139"/>
      <c r="B31" s="110"/>
      <c r="C31" s="149" t="s">
        <v>209</v>
      </c>
      <c r="D31" s="112" t="s">
        <v>11</v>
      </c>
      <c r="E31" s="113">
        <f>E27*0.25</f>
        <v>0.93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5"/>
    </row>
    <row r="32" spans="1:16" s="147" customFormat="1" ht="38.25" x14ac:dyDescent="0.2">
      <c r="A32" s="139" t="s">
        <v>30</v>
      </c>
      <c r="B32" s="110"/>
      <c r="C32" s="150" t="s">
        <v>460</v>
      </c>
      <c r="D32" s="112" t="s">
        <v>11</v>
      </c>
      <c r="E32" s="113">
        <f>E27</f>
        <v>3.7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5"/>
    </row>
    <row r="33" spans="1:16" s="147" customFormat="1" ht="38.25" x14ac:dyDescent="0.2">
      <c r="A33" s="139"/>
      <c r="B33" s="110"/>
      <c r="C33" s="149" t="s">
        <v>210</v>
      </c>
      <c r="D33" s="112" t="s">
        <v>34</v>
      </c>
      <c r="E33" s="113">
        <f>E32*4</f>
        <v>14.8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5"/>
    </row>
    <row r="34" spans="1:16" s="147" customFormat="1" x14ac:dyDescent="0.2">
      <c r="A34" s="139"/>
      <c r="B34" s="110"/>
      <c r="C34" s="149" t="s">
        <v>50</v>
      </c>
      <c r="D34" s="112" t="s">
        <v>99</v>
      </c>
      <c r="E34" s="113">
        <v>1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5"/>
    </row>
    <row r="35" spans="1:16" s="147" customFormat="1" ht="38.25" x14ac:dyDescent="0.2">
      <c r="A35" s="139" t="s">
        <v>39</v>
      </c>
      <c r="B35" s="110"/>
      <c r="C35" s="150" t="s">
        <v>133</v>
      </c>
      <c r="D35" s="112" t="s">
        <v>11</v>
      </c>
      <c r="E35" s="113">
        <f>E32</f>
        <v>3.7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5"/>
    </row>
    <row r="36" spans="1:16" s="147" customFormat="1" ht="38.25" customHeight="1" x14ac:dyDescent="0.2">
      <c r="A36" s="139"/>
      <c r="B36" s="110"/>
      <c r="C36" s="149" t="s">
        <v>211</v>
      </c>
      <c r="D36" s="112" t="s">
        <v>49</v>
      </c>
      <c r="E36" s="113">
        <f>E35*0.45*1.2</f>
        <v>2</v>
      </c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5"/>
    </row>
    <row r="37" spans="1:16" s="147" customFormat="1" x14ac:dyDescent="0.2">
      <c r="A37" s="139"/>
      <c r="B37" s="110"/>
      <c r="C37" s="149" t="s">
        <v>50</v>
      </c>
      <c r="D37" s="112" t="s">
        <v>99</v>
      </c>
      <c r="E37" s="113">
        <v>1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5"/>
    </row>
    <row r="38" spans="1:16" x14ac:dyDescent="0.2">
      <c r="A38" s="139" t="s">
        <v>42</v>
      </c>
      <c r="B38" s="110"/>
      <c r="C38" s="150" t="s">
        <v>294</v>
      </c>
      <c r="D38" s="112" t="s">
        <v>11</v>
      </c>
      <c r="E38" s="113">
        <v>2.9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5"/>
    </row>
    <row r="39" spans="1:16" ht="38.25" x14ac:dyDescent="0.2">
      <c r="A39" s="139"/>
      <c r="B39" s="110"/>
      <c r="C39" s="149" t="s">
        <v>295</v>
      </c>
      <c r="D39" s="112" t="s">
        <v>11</v>
      </c>
      <c r="E39" s="113">
        <f>E38*1.25</f>
        <v>3.63</v>
      </c>
      <c r="F39" s="151"/>
      <c r="G39" s="151"/>
      <c r="H39" s="152"/>
      <c r="I39" s="152"/>
      <c r="J39" s="152"/>
      <c r="K39" s="53"/>
      <c r="L39" s="53"/>
      <c r="M39" s="53"/>
      <c r="N39" s="53"/>
      <c r="O39" s="53"/>
      <c r="P39" s="55"/>
    </row>
    <row r="40" spans="1:16" ht="38.25" x14ac:dyDescent="0.2">
      <c r="A40" s="139"/>
      <c r="B40" s="110"/>
      <c r="C40" s="149" t="s">
        <v>296</v>
      </c>
      <c r="D40" s="112" t="s">
        <v>24</v>
      </c>
      <c r="E40" s="113">
        <f>E39</f>
        <v>3.63</v>
      </c>
      <c r="F40" s="151"/>
      <c r="G40" s="151"/>
      <c r="H40" s="152"/>
      <c r="I40" s="152"/>
      <c r="J40" s="152"/>
      <c r="K40" s="53"/>
      <c r="L40" s="53"/>
      <c r="M40" s="53"/>
      <c r="N40" s="53"/>
      <c r="O40" s="53"/>
      <c r="P40" s="55"/>
    </row>
    <row r="41" spans="1:16" x14ac:dyDescent="0.2">
      <c r="A41" s="139"/>
      <c r="B41" s="110"/>
      <c r="C41" s="153" t="s">
        <v>297</v>
      </c>
      <c r="D41" s="112" t="s">
        <v>99</v>
      </c>
      <c r="E41" s="113">
        <v>1</v>
      </c>
      <c r="F41" s="151"/>
      <c r="G41" s="151"/>
      <c r="H41" s="152"/>
      <c r="I41" s="152"/>
      <c r="J41" s="152"/>
      <c r="K41" s="53"/>
      <c r="L41" s="53"/>
      <c r="M41" s="53"/>
      <c r="N41" s="53"/>
      <c r="O41" s="53"/>
      <c r="P41" s="55"/>
    </row>
    <row r="42" spans="1:16" ht="25.5" x14ac:dyDescent="0.2">
      <c r="A42" s="139" t="s">
        <v>43</v>
      </c>
      <c r="B42" s="110"/>
      <c r="C42" s="150" t="s">
        <v>83</v>
      </c>
      <c r="D42" s="112" t="s">
        <v>3</v>
      </c>
      <c r="E42" s="113">
        <v>4.82</v>
      </c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5"/>
    </row>
    <row r="43" spans="1:16" x14ac:dyDescent="0.2">
      <c r="A43" s="139"/>
      <c r="B43" s="110"/>
      <c r="C43" s="149" t="s">
        <v>155</v>
      </c>
      <c r="D43" s="112" t="s">
        <v>3</v>
      </c>
      <c r="E43" s="113">
        <f>E42*1.15</f>
        <v>5.54</v>
      </c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5"/>
    </row>
    <row r="44" spans="1:16" x14ac:dyDescent="0.2">
      <c r="A44" s="139"/>
      <c r="B44" s="110"/>
      <c r="C44" s="149" t="s">
        <v>31</v>
      </c>
      <c r="D44" s="112" t="s">
        <v>99</v>
      </c>
      <c r="E44" s="113">
        <v>1</v>
      </c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5"/>
    </row>
    <row r="45" spans="1:16" ht="25.5" x14ac:dyDescent="0.2">
      <c r="A45" s="139" t="s">
        <v>51</v>
      </c>
      <c r="B45" s="110"/>
      <c r="C45" s="150" t="s">
        <v>300</v>
      </c>
      <c r="D45" s="112" t="s">
        <v>3</v>
      </c>
      <c r="E45" s="113">
        <v>6.12</v>
      </c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5"/>
    </row>
    <row r="46" spans="1:16" ht="38.25" x14ac:dyDescent="0.2">
      <c r="A46" s="139"/>
      <c r="B46" s="110"/>
      <c r="C46" s="149" t="s">
        <v>301</v>
      </c>
      <c r="D46" s="112" t="s">
        <v>3</v>
      </c>
      <c r="E46" s="113">
        <f>E45*1.15</f>
        <v>7.04</v>
      </c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5"/>
    </row>
    <row r="47" spans="1:16" ht="26.25" thickBot="1" x14ac:dyDescent="0.25">
      <c r="A47" s="141"/>
      <c r="B47" s="122"/>
      <c r="C47" s="154" t="s">
        <v>73</v>
      </c>
      <c r="D47" s="123" t="s">
        <v>99</v>
      </c>
      <c r="E47" s="124">
        <v>1</v>
      </c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7"/>
    </row>
    <row r="48" spans="1:16" x14ac:dyDescent="0.2">
      <c r="C48" s="143" t="s">
        <v>32</v>
      </c>
      <c r="D48" s="143"/>
      <c r="E48" s="144"/>
      <c r="F48" s="155"/>
      <c r="G48" s="155"/>
      <c r="H48" s="91"/>
      <c r="I48" s="91"/>
      <c r="J48" s="91"/>
      <c r="K48" s="91"/>
      <c r="L48" s="91"/>
      <c r="M48" s="91"/>
      <c r="N48" s="91"/>
      <c r="O48" s="128"/>
      <c r="P48" s="128"/>
    </row>
    <row r="49" spans="1:16" ht="15.75" thickBot="1" x14ac:dyDescent="0.25">
      <c r="A49" s="99">
        <v>3</v>
      </c>
      <c r="C49" s="100" t="s">
        <v>75</v>
      </c>
      <c r="D49" s="86"/>
      <c r="E49" s="144"/>
      <c r="F49" s="91"/>
      <c r="G49" s="130"/>
      <c r="H49" s="91"/>
      <c r="I49" s="91"/>
      <c r="J49" s="91"/>
      <c r="K49" s="91"/>
      <c r="L49" s="91"/>
      <c r="M49" s="91"/>
      <c r="N49" s="91"/>
      <c r="O49" s="91"/>
      <c r="P49" s="130"/>
    </row>
    <row r="50" spans="1:16" ht="38.25" x14ac:dyDescent="0.2">
      <c r="A50" s="156" t="s">
        <v>53</v>
      </c>
      <c r="B50" s="103"/>
      <c r="C50" s="157" t="s">
        <v>461</v>
      </c>
      <c r="D50" s="105" t="s">
        <v>24</v>
      </c>
      <c r="E50" s="106">
        <v>0.95</v>
      </c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4"/>
    </row>
    <row r="51" spans="1:16" x14ac:dyDescent="0.2">
      <c r="A51" s="158"/>
      <c r="B51" s="110"/>
      <c r="C51" s="149" t="s">
        <v>27</v>
      </c>
      <c r="D51" s="112" t="s">
        <v>24</v>
      </c>
      <c r="E51" s="113">
        <f>E50*1.15</f>
        <v>1.0900000000000001</v>
      </c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5"/>
    </row>
    <row r="52" spans="1:16" x14ac:dyDescent="0.2">
      <c r="A52" s="158"/>
      <c r="B52" s="110"/>
      <c r="C52" s="149" t="s">
        <v>74</v>
      </c>
      <c r="D52" s="112" t="s">
        <v>99</v>
      </c>
      <c r="E52" s="113">
        <v>1</v>
      </c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5"/>
    </row>
    <row r="53" spans="1:16" ht="25.5" x14ac:dyDescent="0.2">
      <c r="A53" s="158" t="s">
        <v>55</v>
      </c>
      <c r="B53" s="110"/>
      <c r="C53" s="159" t="s">
        <v>156</v>
      </c>
      <c r="D53" s="112" t="s">
        <v>11</v>
      </c>
      <c r="E53" s="113">
        <v>19.5</v>
      </c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5"/>
    </row>
    <row r="54" spans="1:16" ht="25.5" x14ac:dyDescent="0.2">
      <c r="A54" s="158"/>
      <c r="B54" s="110"/>
      <c r="C54" s="149" t="s">
        <v>212</v>
      </c>
      <c r="D54" s="112" t="s">
        <v>11</v>
      </c>
      <c r="E54" s="113">
        <f>E53*1.1</f>
        <v>21.45</v>
      </c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5"/>
    </row>
    <row r="55" spans="1:16" ht="12.75" customHeight="1" x14ac:dyDescent="0.2">
      <c r="A55" s="158"/>
      <c r="B55" s="110"/>
      <c r="C55" s="149" t="s">
        <v>28</v>
      </c>
      <c r="D55" s="112" t="s">
        <v>99</v>
      </c>
      <c r="E55" s="113">
        <v>1</v>
      </c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5"/>
    </row>
    <row r="56" spans="1:16" x14ac:dyDescent="0.2">
      <c r="A56" s="158" t="s">
        <v>56</v>
      </c>
      <c r="B56" s="110"/>
      <c r="C56" s="159" t="s">
        <v>157</v>
      </c>
      <c r="D56" s="112" t="s">
        <v>11</v>
      </c>
      <c r="E56" s="113">
        <f>E53</f>
        <v>19.5</v>
      </c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5"/>
    </row>
    <row r="57" spans="1:16" ht="25.5" x14ac:dyDescent="0.2">
      <c r="A57" s="158"/>
      <c r="B57" s="110"/>
      <c r="C57" s="149" t="s">
        <v>213</v>
      </c>
      <c r="D57" s="112" t="s">
        <v>11</v>
      </c>
      <c r="E57" s="113">
        <f>E56*1.25</f>
        <v>24.38</v>
      </c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5"/>
    </row>
    <row r="58" spans="1:16" x14ac:dyDescent="0.2">
      <c r="A58" s="158"/>
      <c r="B58" s="110"/>
      <c r="C58" s="149" t="s">
        <v>78</v>
      </c>
      <c r="D58" s="112" t="s">
        <v>99</v>
      </c>
      <c r="E58" s="113">
        <v>1</v>
      </c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5"/>
    </row>
    <row r="59" spans="1:16" ht="38.25" x14ac:dyDescent="0.2">
      <c r="A59" s="158" t="s">
        <v>57</v>
      </c>
      <c r="B59" s="110"/>
      <c r="C59" s="159" t="s">
        <v>142</v>
      </c>
      <c r="D59" s="112" t="s">
        <v>24</v>
      </c>
      <c r="E59" s="113">
        <v>2.16</v>
      </c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5"/>
    </row>
    <row r="60" spans="1:16" x14ac:dyDescent="0.2">
      <c r="A60" s="158"/>
      <c r="B60" s="110"/>
      <c r="C60" s="149" t="s">
        <v>116</v>
      </c>
      <c r="D60" s="112" t="s">
        <v>24</v>
      </c>
      <c r="E60" s="113">
        <v>1.04</v>
      </c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5"/>
    </row>
    <row r="61" spans="1:16" x14ac:dyDescent="0.2">
      <c r="A61" s="158"/>
      <c r="B61" s="110"/>
      <c r="C61" s="149" t="s">
        <v>28</v>
      </c>
      <c r="D61" s="112" t="s">
        <v>99</v>
      </c>
      <c r="E61" s="113">
        <v>1</v>
      </c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5"/>
    </row>
    <row r="62" spans="1:16" ht="38.25" x14ac:dyDescent="0.2">
      <c r="A62" s="139" t="s">
        <v>58</v>
      </c>
      <c r="B62" s="110"/>
      <c r="C62" s="160" t="s">
        <v>214</v>
      </c>
      <c r="D62" s="112" t="s">
        <v>11</v>
      </c>
      <c r="E62" s="113">
        <f>E17</f>
        <v>376.67</v>
      </c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5"/>
    </row>
    <row r="63" spans="1:16" ht="38.25" x14ac:dyDescent="0.2">
      <c r="A63" s="158"/>
      <c r="B63" s="110"/>
      <c r="C63" s="149" t="s">
        <v>462</v>
      </c>
      <c r="D63" s="112" t="s">
        <v>11</v>
      </c>
      <c r="E63" s="113">
        <f>E62*1.25</f>
        <v>470.84</v>
      </c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5"/>
    </row>
    <row r="64" spans="1:16" x14ac:dyDescent="0.2">
      <c r="A64" s="158"/>
      <c r="B64" s="110"/>
      <c r="C64" s="149" t="s">
        <v>107</v>
      </c>
      <c r="D64" s="112" t="s">
        <v>11</v>
      </c>
      <c r="E64" s="113">
        <f>E62</f>
        <v>376.67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5"/>
    </row>
    <row r="65" spans="1:16" x14ac:dyDescent="0.2">
      <c r="A65" s="158"/>
      <c r="B65" s="110"/>
      <c r="C65" s="149" t="s">
        <v>74</v>
      </c>
      <c r="D65" s="112" t="s">
        <v>99</v>
      </c>
      <c r="E65" s="113">
        <v>1</v>
      </c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5"/>
    </row>
    <row r="66" spans="1:16" ht="25.5" x14ac:dyDescent="0.2">
      <c r="A66" s="158" t="s">
        <v>137</v>
      </c>
      <c r="B66" s="110"/>
      <c r="C66" s="159" t="s">
        <v>158</v>
      </c>
      <c r="D66" s="112" t="s">
        <v>3</v>
      </c>
      <c r="E66" s="113">
        <v>89.04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5"/>
    </row>
    <row r="67" spans="1:16" x14ac:dyDescent="0.2">
      <c r="A67" s="158"/>
      <c r="B67" s="110"/>
      <c r="C67" s="149" t="s">
        <v>117</v>
      </c>
      <c r="D67" s="112" t="s">
        <v>24</v>
      </c>
      <c r="E67" s="113">
        <v>0.12</v>
      </c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5"/>
    </row>
    <row r="68" spans="1:16" x14ac:dyDescent="0.2">
      <c r="A68" s="158"/>
      <c r="B68" s="110"/>
      <c r="C68" s="149" t="s">
        <v>82</v>
      </c>
      <c r="D68" s="112" t="s">
        <v>11</v>
      </c>
      <c r="E68" s="113">
        <v>47.14</v>
      </c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5"/>
    </row>
    <row r="69" spans="1:16" x14ac:dyDescent="0.2">
      <c r="A69" s="158"/>
      <c r="B69" s="110"/>
      <c r="C69" s="149" t="s">
        <v>74</v>
      </c>
      <c r="D69" s="112" t="s">
        <v>99</v>
      </c>
      <c r="E69" s="113">
        <v>1</v>
      </c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5"/>
    </row>
    <row r="70" spans="1:16" ht="25.5" customHeight="1" x14ac:dyDescent="0.2">
      <c r="A70" s="158" t="s">
        <v>138</v>
      </c>
      <c r="B70" s="110"/>
      <c r="C70" s="159" t="s">
        <v>79</v>
      </c>
      <c r="D70" s="112" t="s">
        <v>11</v>
      </c>
      <c r="E70" s="113">
        <v>42.85</v>
      </c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5"/>
    </row>
    <row r="71" spans="1:16" ht="12.75" customHeight="1" x14ac:dyDescent="0.2">
      <c r="A71" s="158"/>
      <c r="B71" s="110"/>
      <c r="C71" s="149" t="s">
        <v>80</v>
      </c>
      <c r="D71" s="112" t="s">
        <v>49</v>
      </c>
      <c r="E71" s="113">
        <f>E70/4</f>
        <v>10.71</v>
      </c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5"/>
    </row>
    <row r="72" spans="1:16" x14ac:dyDescent="0.2">
      <c r="A72" s="158"/>
      <c r="B72" s="110"/>
      <c r="C72" s="149" t="s">
        <v>81</v>
      </c>
      <c r="D72" s="112" t="s">
        <v>49</v>
      </c>
      <c r="E72" s="113">
        <f>E70/3</f>
        <v>14.28</v>
      </c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5"/>
    </row>
    <row r="73" spans="1:16" x14ac:dyDescent="0.2">
      <c r="A73" s="139" t="s">
        <v>139</v>
      </c>
      <c r="B73" s="110"/>
      <c r="C73" s="150" t="s">
        <v>302</v>
      </c>
      <c r="D73" s="112" t="s">
        <v>3</v>
      </c>
      <c r="E73" s="113">
        <v>56.72</v>
      </c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5"/>
    </row>
    <row r="74" spans="1:16" ht="25.5" x14ac:dyDescent="0.2">
      <c r="A74" s="139"/>
      <c r="B74" s="110"/>
      <c r="C74" s="149" t="s">
        <v>298</v>
      </c>
      <c r="D74" s="112" t="s">
        <v>3</v>
      </c>
      <c r="E74" s="113">
        <f>E73*1.15</f>
        <v>65.23</v>
      </c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5"/>
    </row>
    <row r="75" spans="1:16" x14ac:dyDescent="0.2">
      <c r="A75" s="139"/>
      <c r="B75" s="110"/>
      <c r="C75" s="149" t="s">
        <v>74</v>
      </c>
      <c r="D75" s="112" t="s">
        <v>99</v>
      </c>
      <c r="E75" s="113">
        <v>1</v>
      </c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5"/>
    </row>
    <row r="76" spans="1:16" ht="25.5" x14ac:dyDescent="0.2">
      <c r="A76" s="139" t="s">
        <v>140</v>
      </c>
      <c r="B76" s="110"/>
      <c r="C76" s="150" t="s">
        <v>463</v>
      </c>
      <c r="D76" s="112" t="s">
        <v>3</v>
      </c>
      <c r="E76" s="113">
        <v>77.84</v>
      </c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5"/>
    </row>
    <row r="77" spans="1:16" ht="25.5" x14ac:dyDescent="0.2">
      <c r="A77" s="139"/>
      <c r="B77" s="110"/>
      <c r="C77" s="149" t="s">
        <v>299</v>
      </c>
      <c r="D77" s="112" t="s">
        <v>3</v>
      </c>
      <c r="E77" s="113">
        <f>E76*1.15</f>
        <v>89.52</v>
      </c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5"/>
    </row>
    <row r="78" spans="1:16" ht="13.5" thickBot="1" x14ac:dyDescent="0.25">
      <c r="A78" s="141"/>
      <c r="B78" s="122"/>
      <c r="C78" s="154" t="s">
        <v>74</v>
      </c>
      <c r="D78" s="123" t="s">
        <v>99</v>
      </c>
      <c r="E78" s="124">
        <v>1</v>
      </c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7"/>
    </row>
    <row r="79" spans="1:16" x14ac:dyDescent="0.2">
      <c r="C79" s="143" t="s">
        <v>32</v>
      </c>
      <c r="D79" s="143"/>
      <c r="E79" s="144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128"/>
    </row>
    <row r="80" spans="1:16" ht="15.75" thickBot="1" x14ac:dyDescent="0.25">
      <c r="A80" s="99">
        <v>4</v>
      </c>
      <c r="B80" s="161"/>
      <c r="C80" s="100" t="s">
        <v>33</v>
      </c>
      <c r="D80" s="101"/>
      <c r="E80" s="162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1:16" ht="63.75" x14ac:dyDescent="0.2">
      <c r="A81" s="138" t="s">
        <v>61</v>
      </c>
      <c r="B81" s="103"/>
      <c r="C81" s="157" t="s">
        <v>160</v>
      </c>
      <c r="D81" s="105" t="s">
        <v>11</v>
      </c>
      <c r="E81" s="106">
        <f>51.59</f>
        <v>51.59</v>
      </c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4"/>
    </row>
    <row r="82" spans="1:16" ht="30" customHeight="1" x14ac:dyDescent="0.2">
      <c r="A82" s="139"/>
      <c r="B82" s="110"/>
      <c r="C82" s="149" t="s">
        <v>312</v>
      </c>
      <c r="D82" s="112" t="s">
        <v>11</v>
      </c>
      <c r="E82" s="113">
        <f>E81*1.1</f>
        <v>56.75</v>
      </c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5"/>
    </row>
    <row r="83" spans="1:16" ht="25.5" x14ac:dyDescent="0.2">
      <c r="A83" s="139"/>
      <c r="B83" s="110"/>
      <c r="C83" s="149" t="s">
        <v>420</v>
      </c>
      <c r="D83" s="112" t="s">
        <v>34</v>
      </c>
      <c r="E83" s="113">
        <f>E81*6.5</f>
        <v>335.34</v>
      </c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5"/>
    </row>
    <row r="84" spans="1:16" x14ac:dyDescent="0.2">
      <c r="A84" s="139"/>
      <c r="B84" s="110"/>
      <c r="C84" s="149" t="s">
        <v>84</v>
      </c>
      <c r="D84" s="112" t="s">
        <v>99</v>
      </c>
      <c r="E84" s="113">
        <v>1</v>
      </c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5"/>
    </row>
    <row r="85" spans="1:16" ht="76.5" x14ac:dyDescent="0.2">
      <c r="A85" s="139" t="s">
        <v>62</v>
      </c>
      <c r="B85" s="110"/>
      <c r="C85" s="163" t="s">
        <v>159</v>
      </c>
      <c r="D85" s="112" t="s">
        <v>11</v>
      </c>
      <c r="E85" s="113">
        <v>25</v>
      </c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5"/>
    </row>
    <row r="86" spans="1:16" ht="25.5" x14ac:dyDescent="0.2">
      <c r="A86" s="139"/>
      <c r="B86" s="110"/>
      <c r="C86" s="149" t="s">
        <v>312</v>
      </c>
      <c r="D86" s="112" t="s">
        <v>11</v>
      </c>
      <c r="E86" s="113">
        <f>E85*1.1</f>
        <v>27.5</v>
      </c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5"/>
    </row>
    <row r="87" spans="1:16" ht="25.5" x14ac:dyDescent="0.2">
      <c r="A87" s="139"/>
      <c r="B87" s="110"/>
      <c r="C87" s="149" t="s">
        <v>420</v>
      </c>
      <c r="D87" s="112" t="s">
        <v>34</v>
      </c>
      <c r="E87" s="113">
        <f>E85*6.5</f>
        <v>162.5</v>
      </c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5"/>
    </row>
    <row r="88" spans="1:16" x14ac:dyDescent="0.2">
      <c r="A88" s="139"/>
      <c r="B88" s="110"/>
      <c r="C88" s="149" t="s">
        <v>84</v>
      </c>
      <c r="D88" s="112" t="s">
        <v>99</v>
      </c>
      <c r="E88" s="113">
        <v>1</v>
      </c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5"/>
    </row>
    <row r="89" spans="1:16" ht="25.5" x14ac:dyDescent="0.2">
      <c r="A89" s="139" t="s">
        <v>64</v>
      </c>
      <c r="B89" s="110"/>
      <c r="C89" s="163" t="s">
        <v>36</v>
      </c>
      <c r="D89" s="112" t="s">
        <v>11</v>
      </c>
      <c r="E89" s="113">
        <f>E81+E85</f>
        <v>76.59</v>
      </c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5"/>
    </row>
    <row r="90" spans="1:16" ht="25.5" x14ac:dyDescent="0.2">
      <c r="A90" s="139"/>
      <c r="B90" s="110"/>
      <c r="C90" s="149" t="s">
        <v>207</v>
      </c>
      <c r="D90" s="112" t="s">
        <v>11</v>
      </c>
      <c r="E90" s="113">
        <f>E89*1.25</f>
        <v>95.74</v>
      </c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5"/>
    </row>
    <row r="91" spans="1:16" ht="25.5" x14ac:dyDescent="0.2">
      <c r="A91" s="139"/>
      <c r="B91" s="110"/>
      <c r="C91" s="149" t="s">
        <v>208</v>
      </c>
      <c r="D91" s="112" t="s">
        <v>34</v>
      </c>
      <c r="E91" s="113">
        <f>E89*5</f>
        <v>382.95</v>
      </c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5"/>
    </row>
    <row r="92" spans="1:16" x14ac:dyDescent="0.2">
      <c r="A92" s="139"/>
      <c r="B92" s="110"/>
      <c r="C92" s="149" t="s">
        <v>84</v>
      </c>
      <c r="D92" s="112" t="s">
        <v>99</v>
      </c>
      <c r="E92" s="113">
        <v>1</v>
      </c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5"/>
    </row>
    <row r="93" spans="1:16" x14ac:dyDescent="0.2">
      <c r="A93" s="139" t="s">
        <v>85</v>
      </c>
      <c r="B93" s="110"/>
      <c r="C93" s="163" t="s">
        <v>118</v>
      </c>
      <c r="D93" s="112" t="s">
        <v>24</v>
      </c>
      <c r="E93" s="113">
        <v>1.04</v>
      </c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5"/>
    </row>
    <row r="94" spans="1:16" x14ac:dyDescent="0.2">
      <c r="A94" s="139"/>
      <c r="B94" s="110"/>
      <c r="C94" s="149" t="s">
        <v>120</v>
      </c>
      <c r="D94" s="112" t="s">
        <v>24</v>
      </c>
      <c r="E94" s="113">
        <f>E93*1.1</f>
        <v>1.1399999999999999</v>
      </c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5"/>
    </row>
    <row r="95" spans="1:16" x14ac:dyDescent="0.2">
      <c r="A95" s="139"/>
      <c r="B95" s="110"/>
      <c r="C95" s="149" t="s">
        <v>38</v>
      </c>
      <c r="D95" s="112" t="s">
        <v>99</v>
      </c>
      <c r="E95" s="113">
        <v>1</v>
      </c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5"/>
    </row>
    <row r="96" spans="1:16" ht="25.5" x14ac:dyDescent="0.2">
      <c r="A96" s="139" t="s">
        <v>86</v>
      </c>
      <c r="B96" s="110"/>
      <c r="C96" s="163" t="s">
        <v>40</v>
      </c>
      <c r="D96" s="112" t="s">
        <v>11</v>
      </c>
      <c r="E96" s="113">
        <f>E20</f>
        <v>205.82</v>
      </c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5"/>
    </row>
    <row r="97" spans="1:16" ht="25.5" x14ac:dyDescent="0.2">
      <c r="A97" s="139"/>
      <c r="B97" s="110"/>
      <c r="C97" s="149" t="s">
        <v>41</v>
      </c>
      <c r="D97" s="112" t="s">
        <v>24</v>
      </c>
      <c r="E97" s="113">
        <f>E96*1.25*0.3</f>
        <v>77.180000000000007</v>
      </c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5"/>
    </row>
    <row r="98" spans="1:16" ht="25.5" x14ac:dyDescent="0.2">
      <c r="A98" s="164" t="s">
        <v>87</v>
      </c>
      <c r="B98" s="110"/>
      <c r="C98" s="165" t="s">
        <v>44</v>
      </c>
      <c r="D98" s="119" t="s">
        <v>11</v>
      </c>
      <c r="E98" s="120">
        <v>61.59</v>
      </c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5"/>
    </row>
    <row r="99" spans="1:16" x14ac:dyDescent="0.2">
      <c r="A99" s="139"/>
      <c r="B99" s="110"/>
      <c r="C99" s="149" t="s">
        <v>119</v>
      </c>
      <c r="D99" s="112" t="s">
        <v>24</v>
      </c>
      <c r="E99" s="113">
        <f>E98*0.03*1.2</f>
        <v>2.2200000000000002</v>
      </c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5"/>
    </row>
    <row r="100" spans="1:16" ht="13.5" thickBot="1" x14ac:dyDescent="0.25">
      <c r="A100" s="141"/>
      <c r="B100" s="122"/>
      <c r="C100" s="154" t="s">
        <v>38</v>
      </c>
      <c r="D100" s="123" t="s">
        <v>99</v>
      </c>
      <c r="E100" s="124">
        <v>1</v>
      </c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7"/>
    </row>
    <row r="101" spans="1:16" x14ac:dyDescent="0.2">
      <c r="B101" s="166"/>
      <c r="C101" s="143" t="s">
        <v>32</v>
      </c>
      <c r="D101" s="143"/>
      <c r="E101" s="144"/>
      <c r="F101" s="155"/>
      <c r="G101" s="155"/>
      <c r="H101" s="91"/>
      <c r="I101" s="91"/>
      <c r="J101" s="91"/>
      <c r="K101" s="91"/>
      <c r="L101" s="91"/>
      <c r="M101" s="128"/>
      <c r="N101" s="128"/>
      <c r="O101" s="128"/>
      <c r="P101" s="128"/>
    </row>
    <row r="102" spans="1:16" s="64" customFormat="1" ht="15" thickBot="1" x14ac:dyDescent="0.25">
      <c r="A102" s="74"/>
      <c r="B102" s="65"/>
      <c r="C102" s="75"/>
      <c r="D102" s="65"/>
      <c r="E102" s="65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7"/>
    </row>
    <row r="103" spans="1:16" s="64" customFormat="1" ht="15.75" thickBot="1" x14ac:dyDescent="0.3">
      <c r="A103" s="294" t="s">
        <v>416</v>
      </c>
      <c r="B103" s="295"/>
      <c r="C103" s="295"/>
      <c r="D103" s="295"/>
      <c r="E103" s="295"/>
      <c r="F103" s="295"/>
      <c r="G103" s="295"/>
      <c r="H103" s="295"/>
      <c r="I103" s="295"/>
      <c r="J103" s="295"/>
      <c r="K103" s="295"/>
      <c r="L103" s="78"/>
      <c r="M103" s="79"/>
      <c r="N103" s="79"/>
      <c r="O103" s="79"/>
      <c r="P103" s="80"/>
    </row>
    <row r="104" spans="1:16" s="65" customFormat="1" x14ac:dyDescent="0.2"/>
    <row r="105" spans="1:16" s="65" customFormat="1" x14ac:dyDescent="0.2"/>
    <row r="106" spans="1:16" s="65" customFormat="1" x14ac:dyDescent="0.2">
      <c r="A106" s="65" t="s">
        <v>336</v>
      </c>
      <c r="C106" s="81"/>
      <c r="D106" s="81"/>
      <c r="E106" s="81"/>
      <c r="F106" s="81"/>
      <c r="G106" s="81"/>
      <c r="H106" s="81"/>
      <c r="I106" s="81"/>
      <c r="J106" s="81"/>
      <c r="K106" s="81"/>
    </row>
    <row r="107" spans="1:16" s="65" customFormat="1" x14ac:dyDescent="0.2">
      <c r="C107" s="288" t="s">
        <v>337</v>
      </c>
      <c r="D107" s="288"/>
      <c r="E107" s="288"/>
      <c r="F107" s="288"/>
      <c r="G107" s="288"/>
      <c r="H107" s="288"/>
      <c r="I107" s="288"/>
      <c r="J107" s="288"/>
      <c r="K107" s="288"/>
    </row>
    <row r="108" spans="1:16" s="65" customFormat="1" x14ac:dyDescent="0.2">
      <c r="A108" s="65" t="s">
        <v>458</v>
      </c>
    </row>
    <row r="109" spans="1:16" s="65" customFormat="1" x14ac:dyDescent="0.2"/>
    <row r="110" spans="1:16" s="65" customFormat="1" x14ac:dyDescent="0.2">
      <c r="A110" s="65" t="s">
        <v>338</v>
      </c>
      <c r="C110" s="81"/>
      <c r="D110" s="81"/>
      <c r="E110" s="81"/>
      <c r="F110" s="81"/>
      <c r="G110" s="81"/>
      <c r="H110" s="81"/>
      <c r="I110" s="81"/>
      <c r="J110" s="81"/>
      <c r="K110" s="81"/>
    </row>
    <row r="111" spans="1:16" s="65" customFormat="1" x14ac:dyDescent="0.2">
      <c r="C111" s="288" t="s">
        <v>337</v>
      </c>
      <c r="D111" s="288"/>
      <c r="E111" s="288"/>
      <c r="F111" s="288"/>
      <c r="G111" s="288"/>
      <c r="H111" s="288"/>
      <c r="I111" s="288"/>
      <c r="J111" s="288"/>
      <c r="K111" s="288"/>
    </row>
    <row r="112" spans="1:16" s="65" customFormat="1" x14ac:dyDescent="0.2">
      <c r="A112" s="65" t="s">
        <v>339</v>
      </c>
      <c r="C112" s="69"/>
    </row>
    <row r="113" spans="1:16" x14ac:dyDescent="0.2">
      <c r="A113" s="82"/>
      <c r="F113" s="86"/>
      <c r="G113" s="86"/>
      <c r="H113" s="87"/>
      <c r="I113" s="88"/>
      <c r="J113" s="88"/>
      <c r="K113" s="88"/>
      <c r="L113" s="88"/>
      <c r="M113" s="88"/>
      <c r="N113" s="88"/>
      <c r="O113" s="89"/>
      <c r="P113" s="89"/>
    </row>
    <row r="114" spans="1:16" x14ac:dyDescent="0.2">
      <c r="A114" s="82"/>
      <c r="F114" s="90"/>
      <c r="G114" s="90"/>
      <c r="H114" s="91"/>
      <c r="I114" s="92"/>
      <c r="J114" s="92"/>
      <c r="K114" s="92"/>
      <c r="L114" s="88"/>
      <c r="M114" s="88"/>
      <c r="N114" s="88"/>
      <c r="O114" s="88"/>
      <c r="P114" s="88"/>
    </row>
    <row r="115" spans="1:16" x14ac:dyDescent="0.2">
      <c r="A115" s="82"/>
      <c r="F115" s="90"/>
      <c r="G115" s="90"/>
      <c r="H115" s="91"/>
      <c r="I115" s="92"/>
      <c r="J115" s="92"/>
      <c r="K115" s="92"/>
      <c r="L115" s="88"/>
      <c r="M115" s="88"/>
      <c r="N115" s="88"/>
      <c r="O115" s="93"/>
      <c r="P115" s="88"/>
    </row>
    <row r="116" spans="1:16" x14ac:dyDescent="0.2">
      <c r="A116" s="82"/>
      <c r="F116" s="90"/>
      <c r="G116" s="90"/>
      <c r="H116" s="91"/>
      <c r="I116" s="92"/>
      <c r="J116" s="92"/>
      <c r="K116" s="92"/>
      <c r="L116" s="88"/>
      <c r="M116" s="88"/>
      <c r="N116" s="88"/>
      <c r="O116" s="88"/>
      <c r="P116" s="88"/>
    </row>
    <row r="117" spans="1:16" x14ac:dyDescent="0.2">
      <c r="A117" s="82"/>
      <c r="F117" s="90"/>
      <c r="G117" s="90"/>
      <c r="H117" s="91"/>
      <c r="I117" s="92"/>
      <c r="J117" s="92"/>
      <c r="K117" s="92"/>
      <c r="L117" s="88"/>
      <c r="M117" s="88"/>
      <c r="N117" s="88"/>
      <c r="O117" s="88"/>
      <c r="P117" s="88"/>
    </row>
    <row r="118" spans="1:16" x14ac:dyDescent="0.2">
      <c r="A118" s="82"/>
      <c r="F118" s="90"/>
      <c r="G118" s="90"/>
      <c r="H118" s="91"/>
      <c r="I118" s="88"/>
      <c r="J118" s="88"/>
      <c r="K118" s="92"/>
      <c r="L118" s="88"/>
      <c r="M118" s="88"/>
      <c r="N118" s="88"/>
      <c r="O118" s="88"/>
      <c r="P118" s="88"/>
    </row>
    <row r="119" spans="1:16" x14ac:dyDescent="0.2">
      <c r="F119" s="90"/>
      <c r="G119" s="90"/>
      <c r="H119" s="90"/>
      <c r="I119" s="90"/>
      <c r="J119" s="167"/>
      <c r="K119" s="167"/>
      <c r="L119" s="167"/>
      <c r="M119" s="167"/>
      <c r="N119" s="167"/>
      <c r="O119" s="167"/>
      <c r="P119" s="167"/>
    </row>
    <row r="120" spans="1:16" x14ac:dyDescent="0.2">
      <c r="F120" s="86"/>
      <c r="G120" s="86"/>
      <c r="H120" s="90"/>
      <c r="I120" s="90"/>
      <c r="J120" s="167"/>
      <c r="K120" s="167"/>
      <c r="L120" s="167"/>
      <c r="M120" s="167"/>
      <c r="N120" s="167"/>
      <c r="O120" s="142"/>
      <c r="P120" s="142"/>
    </row>
    <row r="121" spans="1:16" x14ac:dyDescent="0.2">
      <c r="F121" s="90"/>
      <c r="G121" s="90"/>
      <c r="H121" s="91"/>
      <c r="I121" s="91"/>
      <c r="J121" s="91"/>
      <c r="K121" s="91"/>
      <c r="L121" s="91"/>
      <c r="M121" s="167"/>
      <c r="N121" s="167"/>
      <c r="O121" s="167"/>
      <c r="P121" s="167"/>
    </row>
    <row r="122" spans="1:16" x14ac:dyDescent="0.2">
      <c r="F122" s="90"/>
      <c r="G122" s="90"/>
      <c r="H122" s="91"/>
      <c r="I122" s="91"/>
      <c r="J122" s="91"/>
      <c r="K122" s="91"/>
      <c r="L122" s="91"/>
      <c r="M122" s="167"/>
      <c r="N122" s="167"/>
      <c r="O122" s="167"/>
      <c r="P122" s="167"/>
    </row>
    <row r="123" spans="1:16" x14ac:dyDescent="0.2">
      <c r="F123" s="90"/>
      <c r="G123" s="90"/>
      <c r="H123" s="90"/>
      <c r="I123" s="90"/>
      <c r="J123" s="167"/>
      <c r="K123" s="167"/>
      <c r="L123" s="167"/>
      <c r="M123" s="167"/>
      <c r="N123" s="167"/>
      <c r="O123" s="167"/>
      <c r="P123" s="128"/>
    </row>
    <row r="124" spans="1:16" x14ac:dyDescent="0.2">
      <c r="F124" s="90"/>
      <c r="G124" s="90"/>
      <c r="H124" s="90"/>
      <c r="I124" s="90"/>
      <c r="J124" s="167"/>
      <c r="K124" s="167"/>
      <c r="L124" s="167"/>
      <c r="M124" s="167"/>
      <c r="N124" s="167"/>
      <c r="O124" s="167"/>
      <c r="P124" s="167"/>
    </row>
    <row r="125" spans="1:16" x14ac:dyDescent="0.2">
      <c r="F125" s="86"/>
      <c r="G125" s="86"/>
      <c r="H125" s="90"/>
      <c r="I125" s="90"/>
      <c r="J125" s="167"/>
      <c r="K125" s="167"/>
      <c r="L125" s="167"/>
      <c r="M125" s="167"/>
      <c r="N125" s="167"/>
      <c r="O125" s="142"/>
      <c r="P125" s="142"/>
    </row>
    <row r="126" spans="1:16" x14ac:dyDescent="0.2">
      <c r="F126" s="90"/>
      <c r="G126" s="90"/>
      <c r="H126" s="91"/>
      <c r="I126" s="91"/>
      <c r="J126" s="91"/>
      <c r="K126" s="91"/>
      <c r="L126" s="91"/>
      <c r="M126" s="167"/>
      <c r="N126" s="167"/>
      <c r="O126" s="167"/>
      <c r="P126" s="167"/>
    </row>
    <row r="127" spans="1:16" x14ac:dyDescent="0.2">
      <c r="F127" s="90"/>
      <c r="G127" s="90"/>
      <c r="H127" s="90"/>
      <c r="I127" s="90"/>
      <c r="J127" s="167"/>
      <c r="K127" s="91"/>
      <c r="L127" s="91"/>
      <c r="M127" s="167"/>
      <c r="N127" s="167"/>
      <c r="O127" s="167"/>
      <c r="P127" s="167"/>
    </row>
    <row r="128" spans="1:16" x14ac:dyDescent="0.2">
      <c r="F128" s="90"/>
      <c r="G128" s="90"/>
      <c r="H128" s="90"/>
      <c r="I128" s="90"/>
      <c r="J128" s="167"/>
      <c r="K128" s="91"/>
      <c r="L128" s="91"/>
      <c r="M128" s="167"/>
      <c r="N128" s="167"/>
      <c r="O128" s="167"/>
      <c r="P128" s="167"/>
    </row>
    <row r="129" spans="6:16" x14ac:dyDescent="0.2">
      <c r="F129" s="90"/>
      <c r="G129" s="90"/>
      <c r="H129" s="90"/>
      <c r="I129" s="90"/>
      <c r="J129" s="167"/>
      <c r="K129" s="91"/>
      <c r="L129" s="91"/>
      <c r="M129" s="167"/>
      <c r="N129" s="167"/>
      <c r="O129" s="167"/>
      <c r="P129" s="167"/>
    </row>
    <row r="130" spans="6:16" x14ac:dyDescent="0.2">
      <c r="F130" s="90"/>
      <c r="G130" s="90"/>
      <c r="H130" s="90"/>
      <c r="I130" s="90"/>
      <c r="J130" s="167"/>
      <c r="K130" s="91"/>
      <c r="L130" s="91"/>
      <c r="M130" s="167"/>
      <c r="N130" s="167"/>
      <c r="O130" s="167"/>
      <c r="P130" s="167"/>
    </row>
    <row r="131" spans="6:16" x14ac:dyDescent="0.2">
      <c r="F131" s="90"/>
      <c r="G131" s="90"/>
      <c r="H131" s="90"/>
      <c r="I131" s="90"/>
      <c r="J131" s="167"/>
      <c r="K131" s="91"/>
      <c r="L131" s="91"/>
      <c r="M131" s="167"/>
      <c r="N131" s="167"/>
      <c r="O131" s="167"/>
      <c r="P131" s="167"/>
    </row>
    <row r="132" spans="6:16" x14ac:dyDescent="0.2">
      <c r="F132" s="90"/>
      <c r="G132" s="90"/>
      <c r="H132" s="91"/>
      <c r="I132" s="91"/>
      <c r="J132" s="167"/>
      <c r="K132" s="91"/>
      <c r="L132" s="91"/>
      <c r="M132" s="167"/>
      <c r="N132" s="167"/>
      <c r="O132" s="167"/>
      <c r="P132" s="167"/>
    </row>
    <row r="133" spans="6:16" x14ac:dyDescent="0.2">
      <c r="F133" s="90"/>
      <c r="G133" s="90"/>
      <c r="H133" s="91"/>
      <c r="I133" s="91"/>
      <c r="J133" s="91"/>
      <c r="K133" s="91"/>
      <c r="L133" s="91"/>
      <c r="M133" s="167"/>
      <c r="N133" s="167"/>
      <c r="O133" s="167"/>
      <c r="P133" s="167"/>
    </row>
    <row r="134" spans="6:16" x14ac:dyDescent="0.2">
      <c r="F134" s="90"/>
      <c r="G134" s="90"/>
      <c r="H134" s="91"/>
      <c r="I134" s="91"/>
      <c r="J134" s="91"/>
      <c r="K134" s="91"/>
      <c r="L134" s="91"/>
      <c r="M134" s="167"/>
      <c r="N134" s="167"/>
      <c r="O134" s="167"/>
      <c r="P134" s="167"/>
    </row>
    <row r="135" spans="6:16" x14ac:dyDescent="0.2">
      <c r="F135" s="90"/>
      <c r="G135" s="90"/>
      <c r="H135" s="91"/>
      <c r="I135" s="91"/>
      <c r="J135" s="91"/>
      <c r="K135" s="91"/>
      <c r="L135" s="91"/>
      <c r="M135" s="167"/>
      <c r="N135" s="167"/>
      <c r="O135" s="167"/>
      <c r="P135" s="167"/>
    </row>
    <row r="136" spans="6:16" x14ac:dyDescent="0.2">
      <c r="F136" s="90"/>
      <c r="G136" s="90"/>
      <c r="H136" s="91"/>
      <c r="I136" s="91"/>
      <c r="J136" s="91"/>
      <c r="K136" s="91"/>
      <c r="L136" s="91"/>
      <c r="M136" s="167"/>
      <c r="N136" s="167"/>
      <c r="O136" s="167"/>
      <c r="P136" s="167"/>
    </row>
    <row r="137" spans="6:16" x14ac:dyDescent="0.2">
      <c r="F137" s="90"/>
      <c r="G137" s="90"/>
      <c r="H137" s="91"/>
      <c r="I137" s="91"/>
      <c r="J137" s="91"/>
      <c r="K137" s="91"/>
      <c r="L137" s="91"/>
      <c r="M137" s="167"/>
      <c r="N137" s="167"/>
      <c r="O137" s="167"/>
      <c r="P137" s="167"/>
    </row>
    <row r="138" spans="6:16" x14ac:dyDescent="0.2">
      <c r="F138" s="90"/>
      <c r="G138" s="90"/>
      <c r="H138" s="90"/>
      <c r="I138" s="90"/>
      <c r="J138" s="167"/>
      <c r="K138" s="167"/>
      <c r="L138" s="167"/>
      <c r="M138" s="167"/>
      <c r="N138" s="167"/>
      <c r="O138" s="167"/>
      <c r="P138" s="128"/>
    </row>
    <row r="139" spans="6:16" x14ac:dyDescent="0.2">
      <c r="F139" s="86"/>
      <c r="G139" s="86"/>
      <c r="H139" s="90"/>
      <c r="I139" s="90"/>
      <c r="J139" s="167"/>
      <c r="K139" s="167"/>
      <c r="L139" s="167"/>
      <c r="M139" s="167"/>
      <c r="N139" s="167"/>
      <c r="O139" s="142"/>
      <c r="P139" s="142"/>
    </row>
    <row r="140" spans="6:16" x14ac:dyDescent="0.2">
      <c r="F140" s="90"/>
      <c r="G140" s="90"/>
      <c r="H140" s="91"/>
      <c r="I140" s="91"/>
      <c r="J140" s="167"/>
      <c r="K140" s="91"/>
      <c r="L140" s="91"/>
      <c r="M140" s="167"/>
      <c r="N140" s="167"/>
      <c r="O140" s="167"/>
      <c r="P140" s="167"/>
    </row>
    <row r="141" spans="6:16" x14ac:dyDescent="0.2">
      <c r="F141" s="90"/>
      <c r="G141" s="90"/>
      <c r="H141" s="90"/>
      <c r="I141" s="90"/>
      <c r="J141" s="90"/>
      <c r="K141" s="90"/>
      <c r="L141" s="90"/>
      <c r="M141" s="90"/>
      <c r="N141" s="90"/>
    </row>
    <row r="142" spans="6:16" x14ac:dyDescent="0.2">
      <c r="F142" s="90"/>
      <c r="G142" s="90"/>
      <c r="H142" s="90"/>
      <c r="I142" s="90"/>
      <c r="J142" s="90"/>
      <c r="K142" s="90"/>
      <c r="L142" s="90"/>
      <c r="M142" s="90"/>
      <c r="N142" s="90"/>
    </row>
  </sheetData>
  <mergeCells count="17">
    <mergeCell ref="B1:O1"/>
    <mergeCell ref="B2:O2"/>
    <mergeCell ref="B3:O3"/>
    <mergeCell ref="A103:K103"/>
    <mergeCell ref="C107:K107"/>
    <mergeCell ref="A12:A13"/>
    <mergeCell ref="B12:B13"/>
    <mergeCell ref="C12:C13"/>
    <mergeCell ref="D12:D13"/>
    <mergeCell ref="E12:E13"/>
    <mergeCell ref="C111:K111"/>
    <mergeCell ref="L12:O12"/>
    <mergeCell ref="P12:P13"/>
    <mergeCell ref="F12:F13"/>
    <mergeCell ref="G12:G13"/>
    <mergeCell ref="H12:J12"/>
    <mergeCell ref="K12:K13"/>
  </mergeCells>
  <conditionalFormatting sqref="E16:E17 E21:E23">
    <cfRule type="expression" dxfId="9" priority="6" stopIfTrue="1">
      <formula>#REF!=""</formula>
    </cfRule>
  </conditionalFormatting>
  <conditionalFormatting sqref="E56">
    <cfRule type="expression" dxfId="8" priority="1" stopIfTrue="1">
      <formula>#REF!=""</formula>
    </cfRule>
  </conditionalFormatting>
  <printOptions horizontalCentered="1"/>
  <pageMargins left="0.19685039370078741" right="0.19685039370078741" top="0.47244094488188981" bottom="0.55118110236220474" header="0.31496062992125984" footer="0.31496062992125984"/>
  <pageSetup paperSize="9" scale="65" orientation="landscape" r:id="rId1"/>
  <headerFooter>
    <oddFooter>&amp;LVaļņu iela 12, Jelgava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9"/>
  <sheetViews>
    <sheetView zoomScale="80" zoomScaleNormal="80" workbookViewId="0">
      <selection activeCell="D17" sqref="D17"/>
    </sheetView>
  </sheetViews>
  <sheetFormatPr defaultRowHeight="12.75" x14ac:dyDescent="0.2"/>
  <cols>
    <col min="1" max="1" width="8.7109375" style="142" customWidth="1"/>
    <col min="2" max="2" width="8.7109375" style="82" customWidth="1"/>
    <col min="3" max="3" width="35.7109375" style="83" customWidth="1"/>
    <col min="4" max="4" width="10.7109375" style="84" customWidth="1"/>
    <col min="5" max="5" width="10.7109375" style="85" customWidth="1"/>
    <col min="6" max="7" width="10.7109375" style="83" customWidth="1"/>
    <col min="8" max="16" width="12.7109375" style="82" customWidth="1"/>
    <col min="17" max="250" width="9.140625" style="82"/>
    <col min="251" max="251" width="4.5703125" style="82" customWidth="1"/>
    <col min="252" max="252" width="9.7109375" style="82" customWidth="1"/>
    <col min="253" max="253" width="34" style="82" customWidth="1"/>
    <col min="254" max="254" width="6.140625" style="82" customWidth="1"/>
    <col min="255" max="255" width="8.42578125" style="82" customWidth="1"/>
    <col min="256" max="256" width="8.28515625" style="82" customWidth="1"/>
    <col min="257" max="257" width="7.5703125" style="82" customWidth="1"/>
    <col min="258" max="258" width="7.7109375" style="82" customWidth="1"/>
    <col min="259" max="259" width="8.28515625" style="82" customWidth="1"/>
    <col min="260" max="260" width="9" style="82" customWidth="1"/>
    <col min="261" max="261" width="8.5703125" style="82" customWidth="1"/>
    <col min="262" max="262" width="13" style="82" customWidth="1"/>
    <col min="263" max="263" width="13.5703125" style="82" customWidth="1"/>
    <col min="264" max="264" width="10.7109375" style="82" customWidth="1"/>
    <col min="265" max="265" width="13" style="82" customWidth="1"/>
    <col min="266" max="266" width="12.7109375" style="82" customWidth="1"/>
    <col min="267" max="267" width="11.140625" style="82" bestFit="1" customWidth="1"/>
    <col min="268" max="506" width="9.140625" style="82"/>
    <col min="507" max="507" width="4.5703125" style="82" customWidth="1"/>
    <col min="508" max="508" width="9.7109375" style="82" customWidth="1"/>
    <col min="509" max="509" width="34" style="82" customWidth="1"/>
    <col min="510" max="510" width="6.140625" style="82" customWidth="1"/>
    <col min="511" max="511" width="8.42578125" style="82" customWidth="1"/>
    <col min="512" max="512" width="8.28515625" style="82" customWidth="1"/>
    <col min="513" max="513" width="7.5703125" style="82" customWidth="1"/>
    <col min="514" max="514" width="7.7109375" style="82" customWidth="1"/>
    <col min="515" max="515" width="8.28515625" style="82" customWidth="1"/>
    <col min="516" max="516" width="9" style="82" customWidth="1"/>
    <col min="517" max="517" width="8.5703125" style="82" customWidth="1"/>
    <col min="518" max="518" width="13" style="82" customWidth="1"/>
    <col min="519" max="519" width="13.5703125" style="82" customWidth="1"/>
    <col min="520" max="520" width="10.7109375" style="82" customWidth="1"/>
    <col min="521" max="521" width="13" style="82" customWidth="1"/>
    <col min="522" max="522" width="12.7109375" style="82" customWidth="1"/>
    <col min="523" max="523" width="11.140625" style="82" bestFit="1" customWidth="1"/>
    <col min="524" max="762" width="9.140625" style="82"/>
    <col min="763" max="763" width="4.5703125" style="82" customWidth="1"/>
    <col min="764" max="764" width="9.7109375" style="82" customWidth="1"/>
    <col min="765" max="765" width="34" style="82" customWidth="1"/>
    <col min="766" max="766" width="6.140625" style="82" customWidth="1"/>
    <col min="767" max="767" width="8.42578125" style="82" customWidth="1"/>
    <col min="768" max="768" width="8.28515625" style="82" customWidth="1"/>
    <col min="769" max="769" width="7.5703125" style="82" customWidth="1"/>
    <col min="770" max="770" width="7.7109375" style="82" customWidth="1"/>
    <col min="771" max="771" width="8.28515625" style="82" customWidth="1"/>
    <col min="772" max="772" width="9" style="82" customWidth="1"/>
    <col min="773" max="773" width="8.5703125" style="82" customWidth="1"/>
    <col min="774" max="774" width="13" style="82" customWidth="1"/>
    <col min="775" max="775" width="13.5703125" style="82" customWidth="1"/>
    <col min="776" max="776" width="10.7109375" style="82" customWidth="1"/>
    <col min="777" max="777" width="13" style="82" customWidth="1"/>
    <col min="778" max="778" width="12.7109375" style="82" customWidth="1"/>
    <col min="779" max="779" width="11.140625" style="82" bestFit="1" customWidth="1"/>
    <col min="780" max="1018" width="9.140625" style="82"/>
    <col min="1019" max="1019" width="4.5703125" style="82" customWidth="1"/>
    <col min="1020" max="1020" width="9.7109375" style="82" customWidth="1"/>
    <col min="1021" max="1021" width="34" style="82" customWidth="1"/>
    <col min="1022" max="1022" width="6.140625" style="82" customWidth="1"/>
    <col min="1023" max="1023" width="8.42578125" style="82" customWidth="1"/>
    <col min="1024" max="1024" width="8.28515625" style="82" customWidth="1"/>
    <col min="1025" max="1025" width="7.5703125" style="82" customWidth="1"/>
    <col min="1026" max="1026" width="7.7109375" style="82" customWidth="1"/>
    <col min="1027" max="1027" width="8.28515625" style="82" customWidth="1"/>
    <col min="1028" max="1028" width="9" style="82" customWidth="1"/>
    <col min="1029" max="1029" width="8.5703125" style="82" customWidth="1"/>
    <col min="1030" max="1030" width="13" style="82" customWidth="1"/>
    <col min="1031" max="1031" width="13.5703125" style="82" customWidth="1"/>
    <col min="1032" max="1032" width="10.7109375" style="82" customWidth="1"/>
    <col min="1033" max="1033" width="13" style="82" customWidth="1"/>
    <col min="1034" max="1034" width="12.7109375" style="82" customWidth="1"/>
    <col min="1035" max="1035" width="11.140625" style="82" bestFit="1" customWidth="1"/>
    <col min="1036" max="1274" width="9.140625" style="82"/>
    <col min="1275" max="1275" width="4.5703125" style="82" customWidth="1"/>
    <col min="1276" max="1276" width="9.7109375" style="82" customWidth="1"/>
    <col min="1277" max="1277" width="34" style="82" customWidth="1"/>
    <col min="1278" max="1278" width="6.140625" style="82" customWidth="1"/>
    <col min="1279" max="1279" width="8.42578125" style="82" customWidth="1"/>
    <col min="1280" max="1280" width="8.28515625" style="82" customWidth="1"/>
    <col min="1281" max="1281" width="7.5703125" style="82" customWidth="1"/>
    <col min="1282" max="1282" width="7.7109375" style="82" customWidth="1"/>
    <col min="1283" max="1283" width="8.28515625" style="82" customWidth="1"/>
    <col min="1284" max="1284" width="9" style="82" customWidth="1"/>
    <col min="1285" max="1285" width="8.5703125" style="82" customWidth="1"/>
    <col min="1286" max="1286" width="13" style="82" customWidth="1"/>
    <col min="1287" max="1287" width="13.5703125" style="82" customWidth="1"/>
    <col min="1288" max="1288" width="10.7109375" style="82" customWidth="1"/>
    <col min="1289" max="1289" width="13" style="82" customWidth="1"/>
    <col min="1290" max="1290" width="12.7109375" style="82" customWidth="1"/>
    <col min="1291" max="1291" width="11.140625" style="82" bestFit="1" customWidth="1"/>
    <col min="1292" max="1530" width="9.140625" style="82"/>
    <col min="1531" max="1531" width="4.5703125" style="82" customWidth="1"/>
    <col min="1532" max="1532" width="9.7109375" style="82" customWidth="1"/>
    <col min="1533" max="1533" width="34" style="82" customWidth="1"/>
    <col min="1534" max="1534" width="6.140625" style="82" customWidth="1"/>
    <col min="1535" max="1535" width="8.42578125" style="82" customWidth="1"/>
    <col min="1536" max="1536" width="8.28515625" style="82" customWidth="1"/>
    <col min="1537" max="1537" width="7.5703125" style="82" customWidth="1"/>
    <col min="1538" max="1538" width="7.7109375" style="82" customWidth="1"/>
    <col min="1539" max="1539" width="8.28515625" style="82" customWidth="1"/>
    <col min="1540" max="1540" width="9" style="82" customWidth="1"/>
    <col min="1541" max="1541" width="8.5703125" style="82" customWidth="1"/>
    <col min="1542" max="1542" width="13" style="82" customWidth="1"/>
    <col min="1543" max="1543" width="13.5703125" style="82" customWidth="1"/>
    <col min="1544" max="1544" width="10.7109375" style="82" customWidth="1"/>
    <col min="1545" max="1545" width="13" style="82" customWidth="1"/>
    <col min="1546" max="1546" width="12.7109375" style="82" customWidth="1"/>
    <col min="1547" max="1547" width="11.140625" style="82" bestFit="1" customWidth="1"/>
    <col min="1548" max="1786" width="9.140625" style="82"/>
    <col min="1787" max="1787" width="4.5703125" style="82" customWidth="1"/>
    <col min="1788" max="1788" width="9.7109375" style="82" customWidth="1"/>
    <col min="1789" max="1789" width="34" style="82" customWidth="1"/>
    <col min="1790" max="1790" width="6.140625" style="82" customWidth="1"/>
    <col min="1791" max="1791" width="8.42578125" style="82" customWidth="1"/>
    <col min="1792" max="1792" width="8.28515625" style="82" customWidth="1"/>
    <col min="1793" max="1793" width="7.5703125" style="82" customWidth="1"/>
    <col min="1794" max="1794" width="7.7109375" style="82" customWidth="1"/>
    <col min="1795" max="1795" width="8.28515625" style="82" customWidth="1"/>
    <col min="1796" max="1796" width="9" style="82" customWidth="1"/>
    <col min="1797" max="1797" width="8.5703125" style="82" customWidth="1"/>
    <col min="1798" max="1798" width="13" style="82" customWidth="1"/>
    <col min="1799" max="1799" width="13.5703125" style="82" customWidth="1"/>
    <col min="1800" max="1800" width="10.7109375" style="82" customWidth="1"/>
    <col min="1801" max="1801" width="13" style="82" customWidth="1"/>
    <col min="1802" max="1802" width="12.7109375" style="82" customWidth="1"/>
    <col min="1803" max="1803" width="11.140625" style="82" bestFit="1" customWidth="1"/>
    <col min="1804" max="2042" width="9.140625" style="82"/>
    <col min="2043" max="2043" width="4.5703125" style="82" customWidth="1"/>
    <col min="2044" max="2044" width="9.7109375" style="82" customWidth="1"/>
    <col min="2045" max="2045" width="34" style="82" customWidth="1"/>
    <col min="2046" max="2046" width="6.140625" style="82" customWidth="1"/>
    <col min="2047" max="2047" width="8.42578125" style="82" customWidth="1"/>
    <col min="2048" max="2048" width="8.28515625" style="82" customWidth="1"/>
    <col min="2049" max="2049" width="7.5703125" style="82" customWidth="1"/>
    <col min="2050" max="2050" width="7.7109375" style="82" customWidth="1"/>
    <col min="2051" max="2051" width="8.28515625" style="82" customWidth="1"/>
    <col min="2052" max="2052" width="9" style="82" customWidth="1"/>
    <col min="2053" max="2053" width="8.5703125" style="82" customWidth="1"/>
    <col min="2054" max="2054" width="13" style="82" customWidth="1"/>
    <col min="2055" max="2055" width="13.5703125" style="82" customWidth="1"/>
    <col min="2056" max="2056" width="10.7109375" style="82" customWidth="1"/>
    <col min="2057" max="2057" width="13" style="82" customWidth="1"/>
    <col min="2058" max="2058" width="12.7109375" style="82" customWidth="1"/>
    <col min="2059" max="2059" width="11.140625" style="82" bestFit="1" customWidth="1"/>
    <col min="2060" max="2298" width="9.140625" style="82"/>
    <col min="2299" max="2299" width="4.5703125" style="82" customWidth="1"/>
    <col min="2300" max="2300" width="9.7109375" style="82" customWidth="1"/>
    <col min="2301" max="2301" width="34" style="82" customWidth="1"/>
    <col min="2302" max="2302" width="6.140625" style="82" customWidth="1"/>
    <col min="2303" max="2303" width="8.42578125" style="82" customWidth="1"/>
    <col min="2304" max="2304" width="8.28515625" style="82" customWidth="1"/>
    <col min="2305" max="2305" width="7.5703125" style="82" customWidth="1"/>
    <col min="2306" max="2306" width="7.7109375" style="82" customWidth="1"/>
    <col min="2307" max="2307" width="8.28515625" style="82" customWidth="1"/>
    <col min="2308" max="2308" width="9" style="82" customWidth="1"/>
    <col min="2309" max="2309" width="8.5703125" style="82" customWidth="1"/>
    <col min="2310" max="2310" width="13" style="82" customWidth="1"/>
    <col min="2311" max="2311" width="13.5703125" style="82" customWidth="1"/>
    <col min="2312" max="2312" width="10.7109375" style="82" customWidth="1"/>
    <col min="2313" max="2313" width="13" style="82" customWidth="1"/>
    <col min="2314" max="2314" width="12.7109375" style="82" customWidth="1"/>
    <col min="2315" max="2315" width="11.140625" style="82" bestFit="1" customWidth="1"/>
    <col min="2316" max="2554" width="9.140625" style="82"/>
    <col min="2555" max="2555" width="4.5703125" style="82" customWidth="1"/>
    <col min="2556" max="2556" width="9.7109375" style="82" customWidth="1"/>
    <col min="2557" max="2557" width="34" style="82" customWidth="1"/>
    <col min="2558" max="2558" width="6.140625" style="82" customWidth="1"/>
    <col min="2559" max="2559" width="8.42578125" style="82" customWidth="1"/>
    <col min="2560" max="2560" width="8.28515625" style="82" customWidth="1"/>
    <col min="2561" max="2561" width="7.5703125" style="82" customWidth="1"/>
    <col min="2562" max="2562" width="7.7109375" style="82" customWidth="1"/>
    <col min="2563" max="2563" width="8.28515625" style="82" customWidth="1"/>
    <col min="2564" max="2564" width="9" style="82" customWidth="1"/>
    <col min="2565" max="2565" width="8.5703125" style="82" customWidth="1"/>
    <col min="2566" max="2566" width="13" style="82" customWidth="1"/>
    <col min="2567" max="2567" width="13.5703125" style="82" customWidth="1"/>
    <col min="2568" max="2568" width="10.7109375" style="82" customWidth="1"/>
    <col min="2569" max="2569" width="13" style="82" customWidth="1"/>
    <col min="2570" max="2570" width="12.7109375" style="82" customWidth="1"/>
    <col min="2571" max="2571" width="11.140625" style="82" bestFit="1" customWidth="1"/>
    <col min="2572" max="2810" width="9.140625" style="82"/>
    <col min="2811" max="2811" width="4.5703125" style="82" customWidth="1"/>
    <col min="2812" max="2812" width="9.7109375" style="82" customWidth="1"/>
    <col min="2813" max="2813" width="34" style="82" customWidth="1"/>
    <col min="2814" max="2814" width="6.140625" style="82" customWidth="1"/>
    <col min="2815" max="2815" width="8.42578125" style="82" customWidth="1"/>
    <col min="2816" max="2816" width="8.28515625" style="82" customWidth="1"/>
    <col min="2817" max="2817" width="7.5703125" style="82" customWidth="1"/>
    <col min="2818" max="2818" width="7.7109375" style="82" customWidth="1"/>
    <col min="2819" max="2819" width="8.28515625" style="82" customWidth="1"/>
    <col min="2820" max="2820" width="9" style="82" customWidth="1"/>
    <col min="2821" max="2821" width="8.5703125" style="82" customWidth="1"/>
    <col min="2822" max="2822" width="13" style="82" customWidth="1"/>
    <col min="2823" max="2823" width="13.5703125" style="82" customWidth="1"/>
    <col min="2824" max="2824" width="10.7109375" style="82" customWidth="1"/>
    <col min="2825" max="2825" width="13" style="82" customWidth="1"/>
    <col min="2826" max="2826" width="12.7109375" style="82" customWidth="1"/>
    <col min="2827" max="2827" width="11.140625" style="82" bestFit="1" customWidth="1"/>
    <col min="2828" max="3066" width="9.140625" style="82"/>
    <col min="3067" max="3067" width="4.5703125" style="82" customWidth="1"/>
    <col min="3068" max="3068" width="9.7109375" style="82" customWidth="1"/>
    <col min="3069" max="3069" width="34" style="82" customWidth="1"/>
    <col min="3070" max="3070" width="6.140625" style="82" customWidth="1"/>
    <col min="3071" max="3071" width="8.42578125" style="82" customWidth="1"/>
    <col min="3072" max="3072" width="8.28515625" style="82" customWidth="1"/>
    <col min="3073" max="3073" width="7.5703125" style="82" customWidth="1"/>
    <col min="3074" max="3074" width="7.7109375" style="82" customWidth="1"/>
    <col min="3075" max="3075" width="8.28515625" style="82" customWidth="1"/>
    <col min="3076" max="3076" width="9" style="82" customWidth="1"/>
    <col min="3077" max="3077" width="8.5703125" style="82" customWidth="1"/>
    <col min="3078" max="3078" width="13" style="82" customWidth="1"/>
    <col min="3079" max="3079" width="13.5703125" style="82" customWidth="1"/>
    <col min="3080" max="3080" width="10.7109375" style="82" customWidth="1"/>
    <col min="3081" max="3081" width="13" style="82" customWidth="1"/>
    <col min="3082" max="3082" width="12.7109375" style="82" customWidth="1"/>
    <col min="3083" max="3083" width="11.140625" style="82" bestFit="1" customWidth="1"/>
    <col min="3084" max="3322" width="9.140625" style="82"/>
    <col min="3323" max="3323" width="4.5703125" style="82" customWidth="1"/>
    <col min="3324" max="3324" width="9.7109375" style="82" customWidth="1"/>
    <col min="3325" max="3325" width="34" style="82" customWidth="1"/>
    <col min="3326" max="3326" width="6.140625" style="82" customWidth="1"/>
    <col min="3327" max="3327" width="8.42578125" style="82" customWidth="1"/>
    <col min="3328" max="3328" width="8.28515625" style="82" customWidth="1"/>
    <col min="3329" max="3329" width="7.5703125" style="82" customWidth="1"/>
    <col min="3330" max="3330" width="7.7109375" style="82" customWidth="1"/>
    <col min="3331" max="3331" width="8.28515625" style="82" customWidth="1"/>
    <col min="3332" max="3332" width="9" style="82" customWidth="1"/>
    <col min="3333" max="3333" width="8.5703125" style="82" customWidth="1"/>
    <col min="3334" max="3334" width="13" style="82" customWidth="1"/>
    <col min="3335" max="3335" width="13.5703125" style="82" customWidth="1"/>
    <col min="3336" max="3336" width="10.7109375" style="82" customWidth="1"/>
    <col min="3337" max="3337" width="13" style="82" customWidth="1"/>
    <col min="3338" max="3338" width="12.7109375" style="82" customWidth="1"/>
    <col min="3339" max="3339" width="11.140625" style="82" bestFit="1" customWidth="1"/>
    <col min="3340" max="3578" width="9.140625" style="82"/>
    <col min="3579" max="3579" width="4.5703125" style="82" customWidth="1"/>
    <col min="3580" max="3580" width="9.7109375" style="82" customWidth="1"/>
    <col min="3581" max="3581" width="34" style="82" customWidth="1"/>
    <col min="3582" max="3582" width="6.140625" style="82" customWidth="1"/>
    <col min="3583" max="3583" width="8.42578125" style="82" customWidth="1"/>
    <col min="3584" max="3584" width="8.28515625" style="82" customWidth="1"/>
    <col min="3585" max="3585" width="7.5703125" style="82" customWidth="1"/>
    <col min="3586" max="3586" width="7.7109375" style="82" customWidth="1"/>
    <col min="3587" max="3587" width="8.28515625" style="82" customWidth="1"/>
    <col min="3588" max="3588" width="9" style="82" customWidth="1"/>
    <col min="3589" max="3589" width="8.5703125" style="82" customWidth="1"/>
    <col min="3590" max="3590" width="13" style="82" customWidth="1"/>
    <col min="3591" max="3591" width="13.5703125" style="82" customWidth="1"/>
    <col min="3592" max="3592" width="10.7109375" style="82" customWidth="1"/>
    <col min="3593" max="3593" width="13" style="82" customWidth="1"/>
    <col min="3594" max="3594" width="12.7109375" style="82" customWidth="1"/>
    <col min="3595" max="3595" width="11.140625" style="82" bestFit="1" customWidth="1"/>
    <col min="3596" max="3834" width="9.140625" style="82"/>
    <col min="3835" max="3835" width="4.5703125" style="82" customWidth="1"/>
    <col min="3836" max="3836" width="9.7109375" style="82" customWidth="1"/>
    <col min="3837" max="3837" width="34" style="82" customWidth="1"/>
    <col min="3838" max="3838" width="6.140625" style="82" customWidth="1"/>
    <col min="3839" max="3839" width="8.42578125" style="82" customWidth="1"/>
    <col min="3840" max="3840" width="8.28515625" style="82" customWidth="1"/>
    <col min="3841" max="3841" width="7.5703125" style="82" customWidth="1"/>
    <col min="3842" max="3842" width="7.7109375" style="82" customWidth="1"/>
    <col min="3843" max="3843" width="8.28515625" style="82" customWidth="1"/>
    <col min="3844" max="3844" width="9" style="82" customWidth="1"/>
    <col min="3845" max="3845" width="8.5703125" style="82" customWidth="1"/>
    <col min="3846" max="3846" width="13" style="82" customWidth="1"/>
    <col min="3847" max="3847" width="13.5703125" style="82" customWidth="1"/>
    <col min="3848" max="3848" width="10.7109375" style="82" customWidth="1"/>
    <col min="3849" max="3849" width="13" style="82" customWidth="1"/>
    <col min="3850" max="3850" width="12.7109375" style="82" customWidth="1"/>
    <col min="3851" max="3851" width="11.140625" style="82" bestFit="1" customWidth="1"/>
    <col min="3852" max="4090" width="9.140625" style="82"/>
    <col min="4091" max="4091" width="4.5703125" style="82" customWidth="1"/>
    <col min="4092" max="4092" width="9.7109375" style="82" customWidth="1"/>
    <col min="4093" max="4093" width="34" style="82" customWidth="1"/>
    <col min="4094" max="4094" width="6.140625" style="82" customWidth="1"/>
    <col min="4095" max="4095" width="8.42578125" style="82" customWidth="1"/>
    <col min="4096" max="4096" width="8.28515625" style="82" customWidth="1"/>
    <col min="4097" max="4097" width="7.5703125" style="82" customWidth="1"/>
    <col min="4098" max="4098" width="7.7109375" style="82" customWidth="1"/>
    <col min="4099" max="4099" width="8.28515625" style="82" customWidth="1"/>
    <col min="4100" max="4100" width="9" style="82" customWidth="1"/>
    <col min="4101" max="4101" width="8.5703125" style="82" customWidth="1"/>
    <col min="4102" max="4102" width="13" style="82" customWidth="1"/>
    <col min="4103" max="4103" width="13.5703125" style="82" customWidth="1"/>
    <col min="4104" max="4104" width="10.7109375" style="82" customWidth="1"/>
    <col min="4105" max="4105" width="13" style="82" customWidth="1"/>
    <col min="4106" max="4106" width="12.7109375" style="82" customWidth="1"/>
    <col min="4107" max="4107" width="11.140625" style="82" bestFit="1" customWidth="1"/>
    <col min="4108" max="4346" width="9.140625" style="82"/>
    <col min="4347" max="4347" width="4.5703125" style="82" customWidth="1"/>
    <col min="4348" max="4348" width="9.7109375" style="82" customWidth="1"/>
    <col min="4349" max="4349" width="34" style="82" customWidth="1"/>
    <col min="4350" max="4350" width="6.140625" style="82" customWidth="1"/>
    <col min="4351" max="4351" width="8.42578125" style="82" customWidth="1"/>
    <col min="4352" max="4352" width="8.28515625" style="82" customWidth="1"/>
    <col min="4353" max="4353" width="7.5703125" style="82" customWidth="1"/>
    <col min="4354" max="4354" width="7.7109375" style="82" customWidth="1"/>
    <col min="4355" max="4355" width="8.28515625" style="82" customWidth="1"/>
    <col min="4356" max="4356" width="9" style="82" customWidth="1"/>
    <col min="4357" max="4357" width="8.5703125" style="82" customWidth="1"/>
    <col min="4358" max="4358" width="13" style="82" customWidth="1"/>
    <col min="4359" max="4359" width="13.5703125" style="82" customWidth="1"/>
    <col min="4360" max="4360" width="10.7109375" style="82" customWidth="1"/>
    <col min="4361" max="4361" width="13" style="82" customWidth="1"/>
    <col min="4362" max="4362" width="12.7109375" style="82" customWidth="1"/>
    <col min="4363" max="4363" width="11.140625" style="82" bestFit="1" customWidth="1"/>
    <col min="4364" max="4602" width="9.140625" style="82"/>
    <col min="4603" max="4603" width="4.5703125" style="82" customWidth="1"/>
    <col min="4604" max="4604" width="9.7109375" style="82" customWidth="1"/>
    <col min="4605" max="4605" width="34" style="82" customWidth="1"/>
    <col min="4606" max="4606" width="6.140625" style="82" customWidth="1"/>
    <col min="4607" max="4607" width="8.42578125" style="82" customWidth="1"/>
    <col min="4608" max="4608" width="8.28515625" style="82" customWidth="1"/>
    <col min="4609" max="4609" width="7.5703125" style="82" customWidth="1"/>
    <col min="4610" max="4610" width="7.7109375" style="82" customWidth="1"/>
    <col min="4611" max="4611" width="8.28515625" style="82" customWidth="1"/>
    <col min="4612" max="4612" width="9" style="82" customWidth="1"/>
    <col min="4613" max="4613" width="8.5703125" style="82" customWidth="1"/>
    <col min="4614" max="4614" width="13" style="82" customWidth="1"/>
    <col min="4615" max="4615" width="13.5703125" style="82" customWidth="1"/>
    <col min="4616" max="4616" width="10.7109375" style="82" customWidth="1"/>
    <col min="4617" max="4617" width="13" style="82" customWidth="1"/>
    <col min="4618" max="4618" width="12.7109375" style="82" customWidth="1"/>
    <col min="4619" max="4619" width="11.140625" style="82" bestFit="1" customWidth="1"/>
    <col min="4620" max="4858" width="9.140625" style="82"/>
    <col min="4859" max="4859" width="4.5703125" style="82" customWidth="1"/>
    <col min="4860" max="4860" width="9.7109375" style="82" customWidth="1"/>
    <col min="4861" max="4861" width="34" style="82" customWidth="1"/>
    <col min="4862" max="4862" width="6.140625" style="82" customWidth="1"/>
    <col min="4863" max="4863" width="8.42578125" style="82" customWidth="1"/>
    <col min="4864" max="4864" width="8.28515625" style="82" customWidth="1"/>
    <col min="4865" max="4865" width="7.5703125" style="82" customWidth="1"/>
    <col min="4866" max="4866" width="7.7109375" style="82" customWidth="1"/>
    <col min="4867" max="4867" width="8.28515625" style="82" customWidth="1"/>
    <col min="4868" max="4868" width="9" style="82" customWidth="1"/>
    <col min="4869" max="4869" width="8.5703125" style="82" customWidth="1"/>
    <col min="4870" max="4870" width="13" style="82" customWidth="1"/>
    <col min="4871" max="4871" width="13.5703125" style="82" customWidth="1"/>
    <col min="4872" max="4872" width="10.7109375" style="82" customWidth="1"/>
    <col min="4873" max="4873" width="13" style="82" customWidth="1"/>
    <col min="4874" max="4874" width="12.7109375" style="82" customWidth="1"/>
    <col min="4875" max="4875" width="11.140625" style="82" bestFit="1" customWidth="1"/>
    <col min="4876" max="5114" width="9.140625" style="82"/>
    <col min="5115" max="5115" width="4.5703125" style="82" customWidth="1"/>
    <col min="5116" max="5116" width="9.7109375" style="82" customWidth="1"/>
    <col min="5117" max="5117" width="34" style="82" customWidth="1"/>
    <col min="5118" max="5118" width="6.140625" style="82" customWidth="1"/>
    <col min="5119" max="5119" width="8.42578125" style="82" customWidth="1"/>
    <col min="5120" max="5120" width="8.28515625" style="82" customWidth="1"/>
    <col min="5121" max="5121" width="7.5703125" style="82" customWidth="1"/>
    <col min="5122" max="5122" width="7.7109375" style="82" customWidth="1"/>
    <col min="5123" max="5123" width="8.28515625" style="82" customWidth="1"/>
    <col min="5124" max="5124" width="9" style="82" customWidth="1"/>
    <col min="5125" max="5125" width="8.5703125" style="82" customWidth="1"/>
    <col min="5126" max="5126" width="13" style="82" customWidth="1"/>
    <col min="5127" max="5127" width="13.5703125" style="82" customWidth="1"/>
    <col min="5128" max="5128" width="10.7109375" style="82" customWidth="1"/>
    <col min="5129" max="5129" width="13" style="82" customWidth="1"/>
    <col min="5130" max="5130" width="12.7109375" style="82" customWidth="1"/>
    <col min="5131" max="5131" width="11.140625" style="82" bestFit="1" customWidth="1"/>
    <col min="5132" max="5370" width="9.140625" style="82"/>
    <col min="5371" max="5371" width="4.5703125" style="82" customWidth="1"/>
    <col min="5372" max="5372" width="9.7109375" style="82" customWidth="1"/>
    <col min="5373" max="5373" width="34" style="82" customWidth="1"/>
    <col min="5374" max="5374" width="6.140625" style="82" customWidth="1"/>
    <col min="5375" max="5375" width="8.42578125" style="82" customWidth="1"/>
    <col min="5376" max="5376" width="8.28515625" style="82" customWidth="1"/>
    <col min="5377" max="5377" width="7.5703125" style="82" customWidth="1"/>
    <col min="5378" max="5378" width="7.7109375" style="82" customWidth="1"/>
    <col min="5379" max="5379" width="8.28515625" style="82" customWidth="1"/>
    <col min="5380" max="5380" width="9" style="82" customWidth="1"/>
    <col min="5381" max="5381" width="8.5703125" style="82" customWidth="1"/>
    <col min="5382" max="5382" width="13" style="82" customWidth="1"/>
    <col min="5383" max="5383" width="13.5703125" style="82" customWidth="1"/>
    <col min="5384" max="5384" width="10.7109375" style="82" customWidth="1"/>
    <col min="5385" max="5385" width="13" style="82" customWidth="1"/>
    <col min="5386" max="5386" width="12.7109375" style="82" customWidth="1"/>
    <col min="5387" max="5387" width="11.140625" style="82" bestFit="1" customWidth="1"/>
    <col min="5388" max="5626" width="9.140625" style="82"/>
    <col min="5627" max="5627" width="4.5703125" style="82" customWidth="1"/>
    <col min="5628" max="5628" width="9.7109375" style="82" customWidth="1"/>
    <col min="5629" max="5629" width="34" style="82" customWidth="1"/>
    <col min="5630" max="5630" width="6.140625" style="82" customWidth="1"/>
    <col min="5631" max="5631" width="8.42578125" style="82" customWidth="1"/>
    <col min="5632" max="5632" width="8.28515625" style="82" customWidth="1"/>
    <col min="5633" max="5633" width="7.5703125" style="82" customWidth="1"/>
    <col min="5634" max="5634" width="7.7109375" style="82" customWidth="1"/>
    <col min="5635" max="5635" width="8.28515625" style="82" customWidth="1"/>
    <col min="5636" max="5636" width="9" style="82" customWidth="1"/>
    <col min="5637" max="5637" width="8.5703125" style="82" customWidth="1"/>
    <col min="5638" max="5638" width="13" style="82" customWidth="1"/>
    <col min="5639" max="5639" width="13.5703125" style="82" customWidth="1"/>
    <col min="5640" max="5640" width="10.7109375" style="82" customWidth="1"/>
    <col min="5641" max="5641" width="13" style="82" customWidth="1"/>
    <col min="5642" max="5642" width="12.7109375" style="82" customWidth="1"/>
    <col min="5643" max="5643" width="11.140625" style="82" bestFit="1" customWidth="1"/>
    <col min="5644" max="5882" width="9.140625" style="82"/>
    <col min="5883" max="5883" width="4.5703125" style="82" customWidth="1"/>
    <col min="5884" max="5884" width="9.7109375" style="82" customWidth="1"/>
    <col min="5885" max="5885" width="34" style="82" customWidth="1"/>
    <col min="5886" max="5886" width="6.140625" style="82" customWidth="1"/>
    <col min="5887" max="5887" width="8.42578125" style="82" customWidth="1"/>
    <col min="5888" max="5888" width="8.28515625" style="82" customWidth="1"/>
    <col min="5889" max="5889" width="7.5703125" style="82" customWidth="1"/>
    <col min="5890" max="5890" width="7.7109375" style="82" customWidth="1"/>
    <col min="5891" max="5891" width="8.28515625" style="82" customWidth="1"/>
    <col min="5892" max="5892" width="9" style="82" customWidth="1"/>
    <col min="5893" max="5893" width="8.5703125" style="82" customWidth="1"/>
    <col min="5894" max="5894" width="13" style="82" customWidth="1"/>
    <col min="5895" max="5895" width="13.5703125" style="82" customWidth="1"/>
    <col min="5896" max="5896" width="10.7109375" style="82" customWidth="1"/>
    <col min="5897" max="5897" width="13" style="82" customWidth="1"/>
    <col min="5898" max="5898" width="12.7109375" style="82" customWidth="1"/>
    <col min="5899" max="5899" width="11.140625" style="82" bestFit="1" customWidth="1"/>
    <col min="5900" max="6138" width="9.140625" style="82"/>
    <col min="6139" max="6139" width="4.5703125" style="82" customWidth="1"/>
    <col min="6140" max="6140" width="9.7109375" style="82" customWidth="1"/>
    <col min="6141" max="6141" width="34" style="82" customWidth="1"/>
    <col min="6142" max="6142" width="6.140625" style="82" customWidth="1"/>
    <col min="6143" max="6143" width="8.42578125" style="82" customWidth="1"/>
    <col min="6144" max="6144" width="8.28515625" style="82" customWidth="1"/>
    <col min="6145" max="6145" width="7.5703125" style="82" customWidth="1"/>
    <col min="6146" max="6146" width="7.7109375" style="82" customWidth="1"/>
    <col min="6147" max="6147" width="8.28515625" style="82" customWidth="1"/>
    <col min="6148" max="6148" width="9" style="82" customWidth="1"/>
    <col min="6149" max="6149" width="8.5703125" style="82" customWidth="1"/>
    <col min="6150" max="6150" width="13" style="82" customWidth="1"/>
    <col min="6151" max="6151" width="13.5703125" style="82" customWidth="1"/>
    <col min="6152" max="6152" width="10.7109375" style="82" customWidth="1"/>
    <col min="6153" max="6153" width="13" style="82" customWidth="1"/>
    <col min="6154" max="6154" width="12.7109375" style="82" customWidth="1"/>
    <col min="6155" max="6155" width="11.140625" style="82" bestFit="1" customWidth="1"/>
    <col min="6156" max="6394" width="9.140625" style="82"/>
    <col min="6395" max="6395" width="4.5703125" style="82" customWidth="1"/>
    <col min="6396" max="6396" width="9.7109375" style="82" customWidth="1"/>
    <col min="6397" max="6397" width="34" style="82" customWidth="1"/>
    <col min="6398" max="6398" width="6.140625" style="82" customWidth="1"/>
    <col min="6399" max="6399" width="8.42578125" style="82" customWidth="1"/>
    <col min="6400" max="6400" width="8.28515625" style="82" customWidth="1"/>
    <col min="6401" max="6401" width="7.5703125" style="82" customWidth="1"/>
    <col min="6402" max="6402" width="7.7109375" style="82" customWidth="1"/>
    <col min="6403" max="6403" width="8.28515625" style="82" customWidth="1"/>
    <col min="6404" max="6404" width="9" style="82" customWidth="1"/>
    <col min="6405" max="6405" width="8.5703125" style="82" customWidth="1"/>
    <col min="6406" max="6406" width="13" style="82" customWidth="1"/>
    <col min="6407" max="6407" width="13.5703125" style="82" customWidth="1"/>
    <col min="6408" max="6408" width="10.7109375" style="82" customWidth="1"/>
    <col min="6409" max="6409" width="13" style="82" customWidth="1"/>
    <col min="6410" max="6410" width="12.7109375" style="82" customWidth="1"/>
    <col min="6411" max="6411" width="11.140625" style="82" bestFit="1" customWidth="1"/>
    <col min="6412" max="6650" width="9.140625" style="82"/>
    <col min="6651" max="6651" width="4.5703125" style="82" customWidth="1"/>
    <col min="6652" max="6652" width="9.7109375" style="82" customWidth="1"/>
    <col min="6653" max="6653" width="34" style="82" customWidth="1"/>
    <col min="6654" max="6654" width="6.140625" style="82" customWidth="1"/>
    <col min="6655" max="6655" width="8.42578125" style="82" customWidth="1"/>
    <col min="6656" max="6656" width="8.28515625" style="82" customWidth="1"/>
    <col min="6657" max="6657" width="7.5703125" style="82" customWidth="1"/>
    <col min="6658" max="6658" width="7.7109375" style="82" customWidth="1"/>
    <col min="6659" max="6659" width="8.28515625" style="82" customWidth="1"/>
    <col min="6660" max="6660" width="9" style="82" customWidth="1"/>
    <col min="6661" max="6661" width="8.5703125" style="82" customWidth="1"/>
    <col min="6662" max="6662" width="13" style="82" customWidth="1"/>
    <col min="6663" max="6663" width="13.5703125" style="82" customWidth="1"/>
    <col min="6664" max="6664" width="10.7109375" style="82" customWidth="1"/>
    <col min="6665" max="6665" width="13" style="82" customWidth="1"/>
    <col min="6666" max="6666" width="12.7109375" style="82" customWidth="1"/>
    <col min="6667" max="6667" width="11.140625" style="82" bestFit="1" customWidth="1"/>
    <col min="6668" max="6906" width="9.140625" style="82"/>
    <col min="6907" max="6907" width="4.5703125" style="82" customWidth="1"/>
    <col min="6908" max="6908" width="9.7109375" style="82" customWidth="1"/>
    <col min="6909" max="6909" width="34" style="82" customWidth="1"/>
    <col min="6910" max="6910" width="6.140625" style="82" customWidth="1"/>
    <col min="6911" max="6911" width="8.42578125" style="82" customWidth="1"/>
    <col min="6912" max="6912" width="8.28515625" style="82" customWidth="1"/>
    <col min="6913" max="6913" width="7.5703125" style="82" customWidth="1"/>
    <col min="6914" max="6914" width="7.7109375" style="82" customWidth="1"/>
    <col min="6915" max="6915" width="8.28515625" style="82" customWidth="1"/>
    <col min="6916" max="6916" width="9" style="82" customWidth="1"/>
    <col min="6917" max="6917" width="8.5703125" style="82" customWidth="1"/>
    <col min="6918" max="6918" width="13" style="82" customWidth="1"/>
    <col min="6919" max="6919" width="13.5703125" style="82" customWidth="1"/>
    <col min="6920" max="6920" width="10.7109375" style="82" customWidth="1"/>
    <col min="6921" max="6921" width="13" style="82" customWidth="1"/>
    <col min="6922" max="6922" width="12.7109375" style="82" customWidth="1"/>
    <col min="6923" max="6923" width="11.140625" style="82" bestFit="1" customWidth="1"/>
    <col min="6924" max="7162" width="9.140625" style="82"/>
    <col min="7163" max="7163" width="4.5703125" style="82" customWidth="1"/>
    <col min="7164" max="7164" width="9.7109375" style="82" customWidth="1"/>
    <col min="7165" max="7165" width="34" style="82" customWidth="1"/>
    <col min="7166" max="7166" width="6.140625" style="82" customWidth="1"/>
    <col min="7167" max="7167" width="8.42578125" style="82" customWidth="1"/>
    <col min="7168" max="7168" width="8.28515625" style="82" customWidth="1"/>
    <col min="7169" max="7169" width="7.5703125" style="82" customWidth="1"/>
    <col min="7170" max="7170" width="7.7109375" style="82" customWidth="1"/>
    <col min="7171" max="7171" width="8.28515625" style="82" customWidth="1"/>
    <col min="7172" max="7172" width="9" style="82" customWidth="1"/>
    <col min="7173" max="7173" width="8.5703125" style="82" customWidth="1"/>
    <col min="7174" max="7174" width="13" style="82" customWidth="1"/>
    <col min="7175" max="7175" width="13.5703125" style="82" customWidth="1"/>
    <col min="7176" max="7176" width="10.7109375" style="82" customWidth="1"/>
    <col min="7177" max="7177" width="13" style="82" customWidth="1"/>
    <col min="7178" max="7178" width="12.7109375" style="82" customWidth="1"/>
    <col min="7179" max="7179" width="11.140625" style="82" bestFit="1" customWidth="1"/>
    <col min="7180" max="7418" width="9.140625" style="82"/>
    <col min="7419" max="7419" width="4.5703125" style="82" customWidth="1"/>
    <col min="7420" max="7420" width="9.7109375" style="82" customWidth="1"/>
    <col min="7421" max="7421" width="34" style="82" customWidth="1"/>
    <col min="7422" max="7422" width="6.140625" style="82" customWidth="1"/>
    <col min="7423" max="7423" width="8.42578125" style="82" customWidth="1"/>
    <col min="7424" max="7424" width="8.28515625" style="82" customWidth="1"/>
    <col min="7425" max="7425" width="7.5703125" style="82" customWidth="1"/>
    <col min="7426" max="7426" width="7.7109375" style="82" customWidth="1"/>
    <col min="7427" max="7427" width="8.28515625" style="82" customWidth="1"/>
    <col min="7428" max="7428" width="9" style="82" customWidth="1"/>
    <col min="7429" max="7429" width="8.5703125" style="82" customWidth="1"/>
    <col min="7430" max="7430" width="13" style="82" customWidth="1"/>
    <col min="7431" max="7431" width="13.5703125" style="82" customWidth="1"/>
    <col min="7432" max="7432" width="10.7109375" style="82" customWidth="1"/>
    <col min="7433" max="7433" width="13" style="82" customWidth="1"/>
    <col min="7434" max="7434" width="12.7109375" style="82" customWidth="1"/>
    <col min="7435" max="7435" width="11.140625" style="82" bestFit="1" customWidth="1"/>
    <col min="7436" max="7674" width="9.140625" style="82"/>
    <col min="7675" max="7675" width="4.5703125" style="82" customWidth="1"/>
    <col min="7676" max="7676" width="9.7109375" style="82" customWidth="1"/>
    <col min="7677" max="7677" width="34" style="82" customWidth="1"/>
    <col min="7678" max="7678" width="6.140625" style="82" customWidth="1"/>
    <col min="7679" max="7679" width="8.42578125" style="82" customWidth="1"/>
    <col min="7680" max="7680" width="8.28515625" style="82" customWidth="1"/>
    <col min="7681" max="7681" width="7.5703125" style="82" customWidth="1"/>
    <col min="7682" max="7682" width="7.7109375" style="82" customWidth="1"/>
    <col min="7683" max="7683" width="8.28515625" style="82" customWidth="1"/>
    <col min="7684" max="7684" width="9" style="82" customWidth="1"/>
    <col min="7685" max="7685" width="8.5703125" style="82" customWidth="1"/>
    <col min="7686" max="7686" width="13" style="82" customWidth="1"/>
    <col min="7687" max="7687" width="13.5703125" style="82" customWidth="1"/>
    <col min="7688" max="7688" width="10.7109375" style="82" customWidth="1"/>
    <col min="7689" max="7689" width="13" style="82" customWidth="1"/>
    <col min="7690" max="7690" width="12.7109375" style="82" customWidth="1"/>
    <col min="7691" max="7691" width="11.140625" style="82" bestFit="1" customWidth="1"/>
    <col min="7692" max="7930" width="9.140625" style="82"/>
    <col min="7931" max="7931" width="4.5703125" style="82" customWidth="1"/>
    <col min="7932" max="7932" width="9.7109375" style="82" customWidth="1"/>
    <col min="7933" max="7933" width="34" style="82" customWidth="1"/>
    <col min="7934" max="7934" width="6.140625" style="82" customWidth="1"/>
    <col min="7935" max="7935" width="8.42578125" style="82" customWidth="1"/>
    <col min="7936" max="7936" width="8.28515625" style="82" customWidth="1"/>
    <col min="7937" max="7937" width="7.5703125" style="82" customWidth="1"/>
    <col min="7938" max="7938" width="7.7109375" style="82" customWidth="1"/>
    <col min="7939" max="7939" width="8.28515625" style="82" customWidth="1"/>
    <col min="7940" max="7940" width="9" style="82" customWidth="1"/>
    <col min="7941" max="7941" width="8.5703125" style="82" customWidth="1"/>
    <col min="7942" max="7942" width="13" style="82" customWidth="1"/>
    <col min="7943" max="7943" width="13.5703125" style="82" customWidth="1"/>
    <col min="7944" max="7944" width="10.7109375" style="82" customWidth="1"/>
    <col min="7945" max="7945" width="13" style="82" customWidth="1"/>
    <col min="7946" max="7946" width="12.7109375" style="82" customWidth="1"/>
    <col min="7947" max="7947" width="11.140625" style="82" bestFit="1" customWidth="1"/>
    <col min="7948" max="8186" width="9.140625" style="82"/>
    <col min="8187" max="8187" width="4.5703125" style="82" customWidth="1"/>
    <col min="8188" max="8188" width="9.7109375" style="82" customWidth="1"/>
    <col min="8189" max="8189" width="34" style="82" customWidth="1"/>
    <col min="8190" max="8190" width="6.140625" style="82" customWidth="1"/>
    <col min="8191" max="8191" width="8.42578125" style="82" customWidth="1"/>
    <col min="8192" max="8192" width="8.28515625" style="82" customWidth="1"/>
    <col min="8193" max="8193" width="7.5703125" style="82" customWidth="1"/>
    <col min="8194" max="8194" width="7.7109375" style="82" customWidth="1"/>
    <col min="8195" max="8195" width="8.28515625" style="82" customWidth="1"/>
    <col min="8196" max="8196" width="9" style="82" customWidth="1"/>
    <col min="8197" max="8197" width="8.5703125" style="82" customWidth="1"/>
    <col min="8198" max="8198" width="13" style="82" customWidth="1"/>
    <col min="8199" max="8199" width="13.5703125" style="82" customWidth="1"/>
    <col min="8200" max="8200" width="10.7109375" style="82" customWidth="1"/>
    <col min="8201" max="8201" width="13" style="82" customWidth="1"/>
    <col min="8202" max="8202" width="12.7109375" style="82" customWidth="1"/>
    <col min="8203" max="8203" width="11.140625" style="82" bestFit="1" customWidth="1"/>
    <col min="8204" max="8442" width="9.140625" style="82"/>
    <col min="8443" max="8443" width="4.5703125" style="82" customWidth="1"/>
    <col min="8444" max="8444" width="9.7109375" style="82" customWidth="1"/>
    <col min="8445" max="8445" width="34" style="82" customWidth="1"/>
    <col min="8446" max="8446" width="6.140625" style="82" customWidth="1"/>
    <col min="8447" max="8447" width="8.42578125" style="82" customWidth="1"/>
    <col min="8448" max="8448" width="8.28515625" style="82" customWidth="1"/>
    <col min="8449" max="8449" width="7.5703125" style="82" customWidth="1"/>
    <col min="8450" max="8450" width="7.7109375" style="82" customWidth="1"/>
    <col min="8451" max="8451" width="8.28515625" style="82" customWidth="1"/>
    <col min="8452" max="8452" width="9" style="82" customWidth="1"/>
    <col min="8453" max="8453" width="8.5703125" style="82" customWidth="1"/>
    <col min="8454" max="8454" width="13" style="82" customWidth="1"/>
    <col min="8455" max="8455" width="13.5703125" style="82" customWidth="1"/>
    <col min="8456" max="8456" width="10.7109375" style="82" customWidth="1"/>
    <col min="8457" max="8457" width="13" style="82" customWidth="1"/>
    <col min="8458" max="8458" width="12.7109375" style="82" customWidth="1"/>
    <col min="8459" max="8459" width="11.140625" style="82" bestFit="1" customWidth="1"/>
    <col min="8460" max="8698" width="9.140625" style="82"/>
    <col min="8699" max="8699" width="4.5703125" style="82" customWidth="1"/>
    <col min="8700" max="8700" width="9.7109375" style="82" customWidth="1"/>
    <col min="8701" max="8701" width="34" style="82" customWidth="1"/>
    <col min="8702" max="8702" width="6.140625" style="82" customWidth="1"/>
    <col min="8703" max="8703" width="8.42578125" style="82" customWidth="1"/>
    <col min="8704" max="8704" width="8.28515625" style="82" customWidth="1"/>
    <col min="8705" max="8705" width="7.5703125" style="82" customWidth="1"/>
    <col min="8706" max="8706" width="7.7109375" style="82" customWidth="1"/>
    <col min="8707" max="8707" width="8.28515625" style="82" customWidth="1"/>
    <col min="8708" max="8708" width="9" style="82" customWidth="1"/>
    <col min="8709" max="8709" width="8.5703125" style="82" customWidth="1"/>
    <col min="8710" max="8710" width="13" style="82" customWidth="1"/>
    <col min="8711" max="8711" width="13.5703125" style="82" customWidth="1"/>
    <col min="8712" max="8712" width="10.7109375" style="82" customWidth="1"/>
    <col min="8713" max="8713" width="13" style="82" customWidth="1"/>
    <col min="8714" max="8714" width="12.7109375" style="82" customWidth="1"/>
    <col min="8715" max="8715" width="11.140625" style="82" bestFit="1" customWidth="1"/>
    <col min="8716" max="8954" width="9.140625" style="82"/>
    <col min="8955" max="8955" width="4.5703125" style="82" customWidth="1"/>
    <col min="8956" max="8956" width="9.7109375" style="82" customWidth="1"/>
    <col min="8957" max="8957" width="34" style="82" customWidth="1"/>
    <col min="8958" max="8958" width="6.140625" style="82" customWidth="1"/>
    <col min="8959" max="8959" width="8.42578125" style="82" customWidth="1"/>
    <col min="8960" max="8960" width="8.28515625" style="82" customWidth="1"/>
    <col min="8961" max="8961" width="7.5703125" style="82" customWidth="1"/>
    <col min="8962" max="8962" width="7.7109375" style="82" customWidth="1"/>
    <col min="8963" max="8963" width="8.28515625" style="82" customWidth="1"/>
    <col min="8964" max="8964" width="9" style="82" customWidth="1"/>
    <col min="8965" max="8965" width="8.5703125" style="82" customWidth="1"/>
    <col min="8966" max="8966" width="13" style="82" customWidth="1"/>
    <col min="8967" max="8967" width="13.5703125" style="82" customWidth="1"/>
    <col min="8968" max="8968" width="10.7109375" style="82" customWidth="1"/>
    <col min="8969" max="8969" width="13" style="82" customWidth="1"/>
    <col min="8970" max="8970" width="12.7109375" style="82" customWidth="1"/>
    <col min="8971" max="8971" width="11.140625" style="82" bestFit="1" customWidth="1"/>
    <col min="8972" max="9210" width="9.140625" style="82"/>
    <col min="9211" max="9211" width="4.5703125" style="82" customWidth="1"/>
    <col min="9212" max="9212" width="9.7109375" style="82" customWidth="1"/>
    <col min="9213" max="9213" width="34" style="82" customWidth="1"/>
    <col min="9214" max="9214" width="6.140625" style="82" customWidth="1"/>
    <col min="9215" max="9215" width="8.42578125" style="82" customWidth="1"/>
    <col min="9216" max="9216" width="8.28515625" style="82" customWidth="1"/>
    <col min="9217" max="9217" width="7.5703125" style="82" customWidth="1"/>
    <col min="9218" max="9218" width="7.7109375" style="82" customWidth="1"/>
    <col min="9219" max="9219" width="8.28515625" style="82" customWidth="1"/>
    <col min="9220" max="9220" width="9" style="82" customWidth="1"/>
    <col min="9221" max="9221" width="8.5703125" style="82" customWidth="1"/>
    <col min="9222" max="9222" width="13" style="82" customWidth="1"/>
    <col min="9223" max="9223" width="13.5703125" style="82" customWidth="1"/>
    <col min="9224" max="9224" width="10.7109375" style="82" customWidth="1"/>
    <col min="9225" max="9225" width="13" style="82" customWidth="1"/>
    <col min="9226" max="9226" width="12.7109375" style="82" customWidth="1"/>
    <col min="9227" max="9227" width="11.140625" style="82" bestFit="1" customWidth="1"/>
    <col min="9228" max="9466" width="9.140625" style="82"/>
    <col min="9467" max="9467" width="4.5703125" style="82" customWidth="1"/>
    <col min="9468" max="9468" width="9.7109375" style="82" customWidth="1"/>
    <col min="9469" max="9469" width="34" style="82" customWidth="1"/>
    <col min="9470" max="9470" width="6.140625" style="82" customWidth="1"/>
    <col min="9471" max="9471" width="8.42578125" style="82" customWidth="1"/>
    <col min="9472" max="9472" width="8.28515625" style="82" customWidth="1"/>
    <col min="9473" max="9473" width="7.5703125" style="82" customWidth="1"/>
    <col min="9474" max="9474" width="7.7109375" style="82" customWidth="1"/>
    <col min="9475" max="9475" width="8.28515625" style="82" customWidth="1"/>
    <col min="9476" max="9476" width="9" style="82" customWidth="1"/>
    <col min="9477" max="9477" width="8.5703125" style="82" customWidth="1"/>
    <col min="9478" max="9478" width="13" style="82" customWidth="1"/>
    <col min="9479" max="9479" width="13.5703125" style="82" customWidth="1"/>
    <col min="9480" max="9480" width="10.7109375" style="82" customWidth="1"/>
    <col min="9481" max="9481" width="13" style="82" customWidth="1"/>
    <col min="9482" max="9482" width="12.7109375" style="82" customWidth="1"/>
    <col min="9483" max="9483" width="11.140625" style="82" bestFit="1" customWidth="1"/>
    <col min="9484" max="9722" width="9.140625" style="82"/>
    <col min="9723" max="9723" width="4.5703125" style="82" customWidth="1"/>
    <col min="9724" max="9724" width="9.7109375" style="82" customWidth="1"/>
    <col min="9725" max="9725" width="34" style="82" customWidth="1"/>
    <col min="9726" max="9726" width="6.140625" style="82" customWidth="1"/>
    <col min="9727" max="9727" width="8.42578125" style="82" customWidth="1"/>
    <col min="9728" max="9728" width="8.28515625" style="82" customWidth="1"/>
    <col min="9729" max="9729" width="7.5703125" style="82" customWidth="1"/>
    <col min="9730" max="9730" width="7.7109375" style="82" customWidth="1"/>
    <col min="9731" max="9731" width="8.28515625" style="82" customWidth="1"/>
    <col min="9732" max="9732" width="9" style="82" customWidth="1"/>
    <col min="9733" max="9733" width="8.5703125" style="82" customWidth="1"/>
    <col min="9734" max="9734" width="13" style="82" customWidth="1"/>
    <col min="9735" max="9735" width="13.5703125" style="82" customWidth="1"/>
    <col min="9736" max="9736" width="10.7109375" style="82" customWidth="1"/>
    <col min="9737" max="9737" width="13" style="82" customWidth="1"/>
    <col min="9738" max="9738" width="12.7109375" style="82" customWidth="1"/>
    <col min="9739" max="9739" width="11.140625" style="82" bestFit="1" customWidth="1"/>
    <col min="9740" max="9978" width="9.140625" style="82"/>
    <col min="9979" max="9979" width="4.5703125" style="82" customWidth="1"/>
    <col min="9980" max="9980" width="9.7109375" style="82" customWidth="1"/>
    <col min="9981" max="9981" width="34" style="82" customWidth="1"/>
    <col min="9982" max="9982" width="6.140625" style="82" customWidth="1"/>
    <col min="9983" max="9983" width="8.42578125" style="82" customWidth="1"/>
    <col min="9984" max="9984" width="8.28515625" style="82" customWidth="1"/>
    <col min="9985" max="9985" width="7.5703125" style="82" customWidth="1"/>
    <col min="9986" max="9986" width="7.7109375" style="82" customWidth="1"/>
    <col min="9987" max="9987" width="8.28515625" style="82" customWidth="1"/>
    <col min="9988" max="9988" width="9" style="82" customWidth="1"/>
    <col min="9989" max="9989" width="8.5703125" style="82" customWidth="1"/>
    <col min="9990" max="9990" width="13" style="82" customWidth="1"/>
    <col min="9991" max="9991" width="13.5703125" style="82" customWidth="1"/>
    <col min="9992" max="9992" width="10.7109375" style="82" customWidth="1"/>
    <col min="9993" max="9993" width="13" style="82" customWidth="1"/>
    <col min="9994" max="9994" width="12.7109375" style="82" customWidth="1"/>
    <col min="9995" max="9995" width="11.140625" style="82" bestFit="1" customWidth="1"/>
    <col min="9996" max="10234" width="9.140625" style="82"/>
    <col min="10235" max="10235" width="4.5703125" style="82" customWidth="1"/>
    <col min="10236" max="10236" width="9.7109375" style="82" customWidth="1"/>
    <col min="10237" max="10237" width="34" style="82" customWidth="1"/>
    <col min="10238" max="10238" width="6.140625" style="82" customWidth="1"/>
    <col min="10239" max="10239" width="8.42578125" style="82" customWidth="1"/>
    <col min="10240" max="10240" width="8.28515625" style="82" customWidth="1"/>
    <col min="10241" max="10241" width="7.5703125" style="82" customWidth="1"/>
    <col min="10242" max="10242" width="7.7109375" style="82" customWidth="1"/>
    <col min="10243" max="10243" width="8.28515625" style="82" customWidth="1"/>
    <col min="10244" max="10244" width="9" style="82" customWidth="1"/>
    <col min="10245" max="10245" width="8.5703125" style="82" customWidth="1"/>
    <col min="10246" max="10246" width="13" style="82" customWidth="1"/>
    <col min="10247" max="10247" width="13.5703125" style="82" customWidth="1"/>
    <col min="10248" max="10248" width="10.7109375" style="82" customWidth="1"/>
    <col min="10249" max="10249" width="13" style="82" customWidth="1"/>
    <col min="10250" max="10250" width="12.7109375" style="82" customWidth="1"/>
    <col min="10251" max="10251" width="11.140625" style="82" bestFit="1" customWidth="1"/>
    <col min="10252" max="10490" width="9.140625" style="82"/>
    <col min="10491" max="10491" width="4.5703125" style="82" customWidth="1"/>
    <col min="10492" max="10492" width="9.7109375" style="82" customWidth="1"/>
    <col min="10493" max="10493" width="34" style="82" customWidth="1"/>
    <col min="10494" max="10494" width="6.140625" style="82" customWidth="1"/>
    <col min="10495" max="10495" width="8.42578125" style="82" customWidth="1"/>
    <col min="10496" max="10496" width="8.28515625" style="82" customWidth="1"/>
    <col min="10497" max="10497" width="7.5703125" style="82" customWidth="1"/>
    <col min="10498" max="10498" width="7.7109375" style="82" customWidth="1"/>
    <col min="10499" max="10499" width="8.28515625" style="82" customWidth="1"/>
    <col min="10500" max="10500" width="9" style="82" customWidth="1"/>
    <col min="10501" max="10501" width="8.5703125" style="82" customWidth="1"/>
    <col min="10502" max="10502" width="13" style="82" customWidth="1"/>
    <col min="10503" max="10503" width="13.5703125" style="82" customWidth="1"/>
    <col min="10504" max="10504" width="10.7109375" style="82" customWidth="1"/>
    <col min="10505" max="10505" width="13" style="82" customWidth="1"/>
    <col min="10506" max="10506" width="12.7109375" style="82" customWidth="1"/>
    <col min="10507" max="10507" width="11.140625" style="82" bestFit="1" customWidth="1"/>
    <col min="10508" max="10746" width="9.140625" style="82"/>
    <col min="10747" max="10747" width="4.5703125" style="82" customWidth="1"/>
    <col min="10748" max="10748" width="9.7109375" style="82" customWidth="1"/>
    <col min="10749" max="10749" width="34" style="82" customWidth="1"/>
    <col min="10750" max="10750" width="6.140625" style="82" customWidth="1"/>
    <col min="10751" max="10751" width="8.42578125" style="82" customWidth="1"/>
    <col min="10752" max="10752" width="8.28515625" style="82" customWidth="1"/>
    <col min="10753" max="10753" width="7.5703125" style="82" customWidth="1"/>
    <col min="10754" max="10754" width="7.7109375" style="82" customWidth="1"/>
    <col min="10755" max="10755" width="8.28515625" style="82" customWidth="1"/>
    <col min="10756" max="10756" width="9" style="82" customWidth="1"/>
    <col min="10757" max="10757" width="8.5703125" style="82" customWidth="1"/>
    <col min="10758" max="10758" width="13" style="82" customWidth="1"/>
    <col min="10759" max="10759" width="13.5703125" style="82" customWidth="1"/>
    <col min="10760" max="10760" width="10.7109375" style="82" customWidth="1"/>
    <col min="10761" max="10761" width="13" style="82" customWidth="1"/>
    <col min="10762" max="10762" width="12.7109375" style="82" customWidth="1"/>
    <col min="10763" max="10763" width="11.140625" style="82" bestFit="1" customWidth="1"/>
    <col min="10764" max="11002" width="9.140625" style="82"/>
    <col min="11003" max="11003" width="4.5703125" style="82" customWidth="1"/>
    <col min="11004" max="11004" width="9.7109375" style="82" customWidth="1"/>
    <col min="11005" max="11005" width="34" style="82" customWidth="1"/>
    <col min="11006" max="11006" width="6.140625" style="82" customWidth="1"/>
    <col min="11007" max="11007" width="8.42578125" style="82" customWidth="1"/>
    <col min="11008" max="11008" width="8.28515625" style="82" customWidth="1"/>
    <col min="11009" max="11009" width="7.5703125" style="82" customWidth="1"/>
    <col min="11010" max="11010" width="7.7109375" style="82" customWidth="1"/>
    <col min="11011" max="11011" width="8.28515625" style="82" customWidth="1"/>
    <col min="11012" max="11012" width="9" style="82" customWidth="1"/>
    <col min="11013" max="11013" width="8.5703125" style="82" customWidth="1"/>
    <col min="11014" max="11014" width="13" style="82" customWidth="1"/>
    <col min="11015" max="11015" width="13.5703125" style="82" customWidth="1"/>
    <col min="11016" max="11016" width="10.7109375" style="82" customWidth="1"/>
    <col min="11017" max="11017" width="13" style="82" customWidth="1"/>
    <col min="11018" max="11018" width="12.7109375" style="82" customWidth="1"/>
    <col min="11019" max="11019" width="11.140625" style="82" bestFit="1" customWidth="1"/>
    <col min="11020" max="11258" width="9.140625" style="82"/>
    <col min="11259" max="11259" width="4.5703125" style="82" customWidth="1"/>
    <col min="11260" max="11260" width="9.7109375" style="82" customWidth="1"/>
    <col min="11261" max="11261" width="34" style="82" customWidth="1"/>
    <col min="11262" max="11262" width="6.140625" style="82" customWidth="1"/>
    <col min="11263" max="11263" width="8.42578125" style="82" customWidth="1"/>
    <col min="11264" max="11264" width="8.28515625" style="82" customWidth="1"/>
    <col min="11265" max="11265" width="7.5703125" style="82" customWidth="1"/>
    <col min="11266" max="11266" width="7.7109375" style="82" customWidth="1"/>
    <col min="11267" max="11267" width="8.28515625" style="82" customWidth="1"/>
    <col min="11268" max="11268" width="9" style="82" customWidth="1"/>
    <col min="11269" max="11269" width="8.5703125" style="82" customWidth="1"/>
    <col min="11270" max="11270" width="13" style="82" customWidth="1"/>
    <col min="11271" max="11271" width="13.5703125" style="82" customWidth="1"/>
    <col min="11272" max="11272" width="10.7109375" style="82" customWidth="1"/>
    <col min="11273" max="11273" width="13" style="82" customWidth="1"/>
    <col min="11274" max="11274" width="12.7109375" style="82" customWidth="1"/>
    <col min="11275" max="11275" width="11.140625" style="82" bestFit="1" customWidth="1"/>
    <col min="11276" max="11514" width="9.140625" style="82"/>
    <col min="11515" max="11515" width="4.5703125" style="82" customWidth="1"/>
    <col min="11516" max="11516" width="9.7109375" style="82" customWidth="1"/>
    <col min="11517" max="11517" width="34" style="82" customWidth="1"/>
    <col min="11518" max="11518" width="6.140625" style="82" customWidth="1"/>
    <col min="11519" max="11519" width="8.42578125" style="82" customWidth="1"/>
    <col min="11520" max="11520" width="8.28515625" style="82" customWidth="1"/>
    <col min="11521" max="11521" width="7.5703125" style="82" customWidth="1"/>
    <col min="11522" max="11522" width="7.7109375" style="82" customWidth="1"/>
    <col min="11523" max="11523" width="8.28515625" style="82" customWidth="1"/>
    <col min="11524" max="11524" width="9" style="82" customWidth="1"/>
    <col min="11525" max="11525" width="8.5703125" style="82" customWidth="1"/>
    <col min="11526" max="11526" width="13" style="82" customWidth="1"/>
    <col min="11527" max="11527" width="13.5703125" style="82" customWidth="1"/>
    <col min="11528" max="11528" width="10.7109375" style="82" customWidth="1"/>
    <col min="11529" max="11529" width="13" style="82" customWidth="1"/>
    <col min="11530" max="11530" width="12.7109375" style="82" customWidth="1"/>
    <col min="11531" max="11531" width="11.140625" style="82" bestFit="1" customWidth="1"/>
    <col min="11532" max="11770" width="9.140625" style="82"/>
    <col min="11771" max="11771" width="4.5703125" style="82" customWidth="1"/>
    <col min="11772" max="11772" width="9.7109375" style="82" customWidth="1"/>
    <col min="11773" max="11773" width="34" style="82" customWidth="1"/>
    <col min="11774" max="11774" width="6.140625" style="82" customWidth="1"/>
    <col min="11775" max="11775" width="8.42578125" style="82" customWidth="1"/>
    <col min="11776" max="11776" width="8.28515625" style="82" customWidth="1"/>
    <col min="11777" max="11777" width="7.5703125" style="82" customWidth="1"/>
    <col min="11778" max="11778" width="7.7109375" style="82" customWidth="1"/>
    <col min="11779" max="11779" width="8.28515625" style="82" customWidth="1"/>
    <col min="11780" max="11780" width="9" style="82" customWidth="1"/>
    <col min="11781" max="11781" width="8.5703125" style="82" customWidth="1"/>
    <col min="11782" max="11782" width="13" style="82" customWidth="1"/>
    <col min="11783" max="11783" width="13.5703125" style="82" customWidth="1"/>
    <col min="11784" max="11784" width="10.7109375" style="82" customWidth="1"/>
    <col min="11785" max="11785" width="13" style="82" customWidth="1"/>
    <col min="11786" max="11786" width="12.7109375" style="82" customWidth="1"/>
    <col min="11787" max="11787" width="11.140625" style="82" bestFit="1" customWidth="1"/>
    <col min="11788" max="12026" width="9.140625" style="82"/>
    <col min="12027" max="12027" width="4.5703125" style="82" customWidth="1"/>
    <col min="12028" max="12028" width="9.7109375" style="82" customWidth="1"/>
    <col min="12029" max="12029" width="34" style="82" customWidth="1"/>
    <col min="12030" max="12030" width="6.140625" style="82" customWidth="1"/>
    <col min="12031" max="12031" width="8.42578125" style="82" customWidth="1"/>
    <col min="12032" max="12032" width="8.28515625" style="82" customWidth="1"/>
    <col min="12033" max="12033" width="7.5703125" style="82" customWidth="1"/>
    <col min="12034" max="12034" width="7.7109375" style="82" customWidth="1"/>
    <col min="12035" max="12035" width="8.28515625" style="82" customWidth="1"/>
    <col min="12036" max="12036" width="9" style="82" customWidth="1"/>
    <col min="12037" max="12037" width="8.5703125" style="82" customWidth="1"/>
    <col min="12038" max="12038" width="13" style="82" customWidth="1"/>
    <col min="12039" max="12039" width="13.5703125" style="82" customWidth="1"/>
    <col min="12040" max="12040" width="10.7109375" style="82" customWidth="1"/>
    <col min="12041" max="12041" width="13" style="82" customWidth="1"/>
    <col min="12042" max="12042" width="12.7109375" style="82" customWidth="1"/>
    <col min="12043" max="12043" width="11.140625" style="82" bestFit="1" customWidth="1"/>
    <col min="12044" max="12282" width="9.140625" style="82"/>
    <col min="12283" max="12283" width="4.5703125" style="82" customWidth="1"/>
    <col min="12284" max="12284" width="9.7109375" style="82" customWidth="1"/>
    <col min="12285" max="12285" width="34" style="82" customWidth="1"/>
    <col min="12286" max="12286" width="6.140625" style="82" customWidth="1"/>
    <col min="12287" max="12287" width="8.42578125" style="82" customWidth="1"/>
    <col min="12288" max="12288" width="8.28515625" style="82" customWidth="1"/>
    <col min="12289" max="12289" width="7.5703125" style="82" customWidth="1"/>
    <col min="12290" max="12290" width="7.7109375" style="82" customWidth="1"/>
    <col min="12291" max="12291" width="8.28515625" style="82" customWidth="1"/>
    <col min="12292" max="12292" width="9" style="82" customWidth="1"/>
    <col min="12293" max="12293" width="8.5703125" style="82" customWidth="1"/>
    <col min="12294" max="12294" width="13" style="82" customWidth="1"/>
    <col min="12295" max="12295" width="13.5703125" style="82" customWidth="1"/>
    <col min="12296" max="12296" width="10.7109375" style="82" customWidth="1"/>
    <col min="12297" max="12297" width="13" style="82" customWidth="1"/>
    <col min="12298" max="12298" width="12.7109375" style="82" customWidth="1"/>
    <col min="12299" max="12299" width="11.140625" style="82" bestFit="1" customWidth="1"/>
    <col min="12300" max="12538" width="9.140625" style="82"/>
    <col min="12539" max="12539" width="4.5703125" style="82" customWidth="1"/>
    <col min="12540" max="12540" width="9.7109375" style="82" customWidth="1"/>
    <col min="12541" max="12541" width="34" style="82" customWidth="1"/>
    <col min="12542" max="12542" width="6.140625" style="82" customWidth="1"/>
    <col min="12543" max="12543" width="8.42578125" style="82" customWidth="1"/>
    <col min="12544" max="12544" width="8.28515625" style="82" customWidth="1"/>
    <col min="12545" max="12545" width="7.5703125" style="82" customWidth="1"/>
    <col min="12546" max="12546" width="7.7109375" style="82" customWidth="1"/>
    <col min="12547" max="12547" width="8.28515625" style="82" customWidth="1"/>
    <col min="12548" max="12548" width="9" style="82" customWidth="1"/>
    <col min="12549" max="12549" width="8.5703125" style="82" customWidth="1"/>
    <col min="12550" max="12550" width="13" style="82" customWidth="1"/>
    <col min="12551" max="12551" width="13.5703125" style="82" customWidth="1"/>
    <col min="12552" max="12552" width="10.7109375" style="82" customWidth="1"/>
    <col min="12553" max="12553" width="13" style="82" customWidth="1"/>
    <col min="12554" max="12554" width="12.7109375" style="82" customWidth="1"/>
    <col min="12555" max="12555" width="11.140625" style="82" bestFit="1" customWidth="1"/>
    <col min="12556" max="12794" width="9.140625" style="82"/>
    <col min="12795" max="12795" width="4.5703125" style="82" customWidth="1"/>
    <col min="12796" max="12796" width="9.7109375" style="82" customWidth="1"/>
    <col min="12797" max="12797" width="34" style="82" customWidth="1"/>
    <col min="12798" max="12798" width="6.140625" style="82" customWidth="1"/>
    <col min="12799" max="12799" width="8.42578125" style="82" customWidth="1"/>
    <col min="12800" max="12800" width="8.28515625" style="82" customWidth="1"/>
    <col min="12801" max="12801" width="7.5703125" style="82" customWidth="1"/>
    <col min="12802" max="12802" width="7.7109375" style="82" customWidth="1"/>
    <col min="12803" max="12803" width="8.28515625" style="82" customWidth="1"/>
    <col min="12804" max="12804" width="9" style="82" customWidth="1"/>
    <col min="12805" max="12805" width="8.5703125" style="82" customWidth="1"/>
    <col min="12806" max="12806" width="13" style="82" customWidth="1"/>
    <col min="12807" max="12807" width="13.5703125" style="82" customWidth="1"/>
    <col min="12808" max="12808" width="10.7109375" style="82" customWidth="1"/>
    <col min="12809" max="12809" width="13" style="82" customWidth="1"/>
    <col min="12810" max="12810" width="12.7109375" style="82" customWidth="1"/>
    <col min="12811" max="12811" width="11.140625" style="82" bestFit="1" customWidth="1"/>
    <col min="12812" max="13050" width="9.140625" style="82"/>
    <col min="13051" max="13051" width="4.5703125" style="82" customWidth="1"/>
    <col min="13052" max="13052" width="9.7109375" style="82" customWidth="1"/>
    <col min="13053" max="13053" width="34" style="82" customWidth="1"/>
    <col min="13054" max="13054" width="6.140625" style="82" customWidth="1"/>
    <col min="13055" max="13055" width="8.42578125" style="82" customWidth="1"/>
    <col min="13056" max="13056" width="8.28515625" style="82" customWidth="1"/>
    <col min="13057" max="13057" width="7.5703125" style="82" customWidth="1"/>
    <col min="13058" max="13058" width="7.7109375" style="82" customWidth="1"/>
    <col min="13059" max="13059" width="8.28515625" style="82" customWidth="1"/>
    <col min="13060" max="13060" width="9" style="82" customWidth="1"/>
    <col min="13061" max="13061" width="8.5703125" style="82" customWidth="1"/>
    <col min="13062" max="13062" width="13" style="82" customWidth="1"/>
    <col min="13063" max="13063" width="13.5703125" style="82" customWidth="1"/>
    <col min="13064" max="13064" width="10.7109375" style="82" customWidth="1"/>
    <col min="13065" max="13065" width="13" style="82" customWidth="1"/>
    <col min="13066" max="13066" width="12.7109375" style="82" customWidth="1"/>
    <col min="13067" max="13067" width="11.140625" style="82" bestFit="1" customWidth="1"/>
    <col min="13068" max="13306" width="9.140625" style="82"/>
    <col min="13307" max="13307" width="4.5703125" style="82" customWidth="1"/>
    <col min="13308" max="13308" width="9.7109375" style="82" customWidth="1"/>
    <col min="13309" max="13309" width="34" style="82" customWidth="1"/>
    <col min="13310" max="13310" width="6.140625" style="82" customWidth="1"/>
    <col min="13311" max="13311" width="8.42578125" style="82" customWidth="1"/>
    <col min="13312" max="13312" width="8.28515625" style="82" customWidth="1"/>
    <col min="13313" max="13313" width="7.5703125" style="82" customWidth="1"/>
    <col min="13314" max="13314" width="7.7109375" style="82" customWidth="1"/>
    <col min="13315" max="13315" width="8.28515625" style="82" customWidth="1"/>
    <col min="13316" max="13316" width="9" style="82" customWidth="1"/>
    <col min="13317" max="13317" width="8.5703125" style="82" customWidth="1"/>
    <col min="13318" max="13318" width="13" style="82" customWidth="1"/>
    <col min="13319" max="13319" width="13.5703125" style="82" customWidth="1"/>
    <col min="13320" max="13320" width="10.7109375" style="82" customWidth="1"/>
    <col min="13321" max="13321" width="13" style="82" customWidth="1"/>
    <col min="13322" max="13322" width="12.7109375" style="82" customWidth="1"/>
    <col min="13323" max="13323" width="11.140625" style="82" bestFit="1" customWidth="1"/>
    <col min="13324" max="13562" width="9.140625" style="82"/>
    <col min="13563" max="13563" width="4.5703125" style="82" customWidth="1"/>
    <col min="13564" max="13564" width="9.7109375" style="82" customWidth="1"/>
    <col min="13565" max="13565" width="34" style="82" customWidth="1"/>
    <col min="13566" max="13566" width="6.140625" style="82" customWidth="1"/>
    <col min="13567" max="13567" width="8.42578125" style="82" customWidth="1"/>
    <col min="13568" max="13568" width="8.28515625" style="82" customWidth="1"/>
    <col min="13569" max="13569" width="7.5703125" style="82" customWidth="1"/>
    <col min="13570" max="13570" width="7.7109375" style="82" customWidth="1"/>
    <col min="13571" max="13571" width="8.28515625" style="82" customWidth="1"/>
    <col min="13572" max="13572" width="9" style="82" customWidth="1"/>
    <col min="13573" max="13573" width="8.5703125" style="82" customWidth="1"/>
    <col min="13574" max="13574" width="13" style="82" customWidth="1"/>
    <col min="13575" max="13575" width="13.5703125" style="82" customWidth="1"/>
    <col min="13576" max="13576" width="10.7109375" style="82" customWidth="1"/>
    <col min="13577" max="13577" width="13" style="82" customWidth="1"/>
    <col min="13578" max="13578" width="12.7109375" style="82" customWidth="1"/>
    <col min="13579" max="13579" width="11.140625" style="82" bestFit="1" customWidth="1"/>
    <col min="13580" max="13818" width="9.140625" style="82"/>
    <col min="13819" max="13819" width="4.5703125" style="82" customWidth="1"/>
    <col min="13820" max="13820" width="9.7109375" style="82" customWidth="1"/>
    <col min="13821" max="13821" width="34" style="82" customWidth="1"/>
    <col min="13822" max="13822" width="6.140625" style="82" customWidth="1"/>
    <col min="13823" max="13823" width="8.42578125" style="82" customWidth="1"/>
    <col min="13824" max="13824" width="8.28515625" style="82" customWidth="1"/>
    <col min="13825" max="13825" width="7.5703125" style="82" customWidth="1"/>
    <col min="13826" max="13826" width="7.7109375" style="82" customWidth="1"/>
    <col min="13827" max="13827" width="8.28515625" style="82" customWidth="1"/>
    <col min="13828" max="13828" width="9" style="82" customWidth="1"/>
    <col min="13829" max="13829" width="8.5703125" style="82" customWidth="1"/>
    <col min="13830" max="13830" width="13" style="82" customWidth="1"/>
    <col min="13831" max="13831" width="13.5703125" style="82" customWidth="1"/>
    <col min="13832" max="13832" width="10.7109375" style="82" customWidth="1"/>
    <col min="13833" max="13833" width="13" style="82" customWidth="1"/>
    <col min="13834" max="13834" width="12.7109375" style="82" customWidth="1"/>
    <col min="13835" max="13835" width="11.140625" style="82" bestFit="1" customWidth="1"/>
    <col min="13836" max="14074" width="9.140625" style="82"/>
    <col min="14075" max="14075" width="4.5703125" style="82" customWidth="1"/>
    <col min="14076" max="14076" width="9.7109375" style="82" customWidth="1"/>
    <col min="14077" max="14077" width="34" style="82" customWidth="1"/>
    <col min="14078" max="14078" width="6.140625" style="82" customWidth="1"/>
    <col min="14079" max="14079" width="8.42578125" style="82" customWidth="1"/>
    <col min="14080" max="14080" width="8.28515625" style="82" customWidth="1"/>
    <col min="14081" max="14081" width="7.5703125" style="82" customWidth="1"/>
    <col min="14082" max="14082" width="7.7109375" style="82" customWidth="1"/>
    <col min="14083" max="14083" width="8.28515625" style="82" customWidth="1"/>
    <col min="14084" max="14084" width="9" style="82" customWidth="1"/>
    <col min="14085" max="14085" width="8.5703125" style="82" customWidth="1"/>
    <col min="14086" max="14086" width="13" style="82" customWidth="1"/>
    <col min="14087" max="14087" width="13.5703125" style="82" customWidth="1"/>
    <col min="14088" max="14088" width="10.7109375" style="82" customWidth="1"/>
    <col min="14089" max="14089" width="13" style="82" customWidth="1"/>
    <col min="14090" max="14090" width="12.7109375" style="82" customWidth="1"/>
    <col min="14091" max="14091" width="11.140625" style="82" bestFit="1" customWidth="1"/>
    <col min="14092" max="14330" width="9.140625" style="82"/>
    <col min="14331" max="14331" width="4.5703125" style="82" customWidth="1"/>
    <col min="14332" max="14332" width="9.7109375" style="82" customWidth="1"/>
    <col min="14333" max="14333" width="34" style="82" customWidth="1"/>
    <col min="14334" max="14334" width="6.140625" style="82" customWidth="1"/>
    <col min="14335" max="14335" width="8.42578125" style="82" customWidth="1"/>
    <col min="14336" max="14336" width="8.28515625" style="82" customWidth="1"/>
    <col min="14337" max="14337" width="7.5703125" style="82" customWidth="1"/>
    <col min="14338" max="14338" width="7.7109375" style="82" customWidth="1"/>
    <col min="14339" max="14339" width="8.28515625" style="82" customWidth="1"/>
    <col min="14340" max="14340" width="9" style="82" customWidth="1"/>
    <col min="14341" max="14341" width="8.5703125" style="82" customWidth="1"/>
    <col min="14342" max="14342" width="13" style="82" customWidth="1"/>
    <col min="14343" max="14343" width="13.5703125" style="82" customWidth="1"/>
    <col min="14344" max="14344" width="10.7109375" style="82" customWidth="1"/>
    <col min="14345" max="14345" width="13" style="82" customWidth="1"/>
    <col min="14346" max="14346" width="12.7109375" style="82" customWidth="1"/>
    <col min="14347" max="14347" width="11.140625" style="82" bestFit="1" customWidth="1"/>
    <col min="14348" max="14586" width="9.140625" style="82"/>
    <col min="14587" max="14587" width="4.5703125" style="82" customWidth="1"/>
    <col min="14588" max="14588" width="9.7109375" style="82" customWidth="1"/>
    <col min="14589" max="14589" width="34" style="82" customWidth="1"/>
    <col min="14590" max="14590" width="6.140625" style="82" customWidth="1"/>
    <col min="14591" max="14591" width="8.42578125" style="82" customWidth="1"/>
    <col min="14592" max="14592" width="8.28515625" style="82" customWidth="1"/>
    <col min="14593" max="14593" width="7.5703125" style="82" customWidth="1"/>
    <col min="14594" max="14594" width="7.7109375" style="82" customWidth="1"/>
    <col min="14595" max="14595" width="8.28515625" style="82" customWidth="1"/>
    <col min="14596" max="14596" width="9" style="82" customWidth="1"/>
    <col min="14597" max="14597" width="8.5703125" style="82" customWidth="1"/>
    <col min="14598" max="14598" width="13" style="82" customWidth="1"/>
    <col min="14599" max="14599" width="13.5703125" style="82" customWidth="1"/>
    <col min="14600" max="14600" width="10.7109375" style="82" customWidth="1"/>
    <col min="14601" max="14601" width="13" style="82" customWidth="1"/>
    <col min="14602" max="14602" width="12.7109375" style="82" customWidth="1"/>
    <col min="14603" max="14603" width="11.140625" style="82" bestFit="1" customWidth="1"/>
    <col min="14604" max="14842" width="9.140625" style="82"/>
    <col min="14843" max="14843" width="4.5703125" style="82" customWidth="1"/>
    <col min="14844" max="14844" width="9.7109375" style="82" customWidth="1"/>
    <col min="14845" max="14845" width="34" style="82" customWidth="1"/>
    <col min="14846" max="14846" width="6.140625" style="82" customWidth="1"/>
    <col min="14847" max="14847" width="8.42578125" style="82" customWidth="1"/>
    <col min="14848" max="14848" width="8.28515625" style="82" customWidth="1"/>
    <col min="14849" max="14849" width="7.5703125" style="82" customWidth="1"/>
    <col min="14850" max="14850" width="7.7109375" style="82" customWidth="1"/>
    <col min="14851" max="14851" width="8.28515625" style="82" customWidth="1"/>
    <col min="14852" max="14852" width="9" style="82" customWidth="1"/>
    <col min="14853" max="14853" width="8.5703125" style="82" customWidth="1"/>
    <col min="14854" max="14854" width="13" style="82" customWidth="1"/>
    <col min="14855" max="14855" width="13.5703125" style="82" customWidth="1"/>
    <col min="14856" max="14856" width="10.7109375" style="82" customWidth="1"/>
    <col min="14857" max="14857" width="13" style="82" customWidth="1"/>
    <col min="14858" max="14858" width="12.7109375" style="82" customWidth="1"/>
    <col min="14859" max="14859" width="11.140625" style="82" bestFit="1" customWidth="1"/>
    <col min="14860" max="15098" width="9.140625" style="82"/>
    <col min="15099" max="15099" width="4.5703125" style="82" customWidth="1"/>
    <col min="15100" max="15100" width="9.7109375" style="82" customWidth="1"/>
    <col min="15101" max="15101" width="34" style="82" customWidth="1"/>
    <col min="15102" max="15102" width="6.140625" style="82" customWidth="1"/>
    <col min="15103" max="15103" width="8.42578125" style="82" customWidth="1"/>
    <col min="15104" max="15104" width="8.28515625" style="82" customWidth="1"/>
    <col min="15105" max="15105" width="7.5703125" style="82" customWidth="1"/>
    <col min="15106" max="15106" width="7.7109375" style="82" customWidth="1"/>
    <col min="15107" max="15107" width="8.28515625" style="82" customWidth="1"/>
    <col min="15108" max="15108" width="9" style="82" customWidth="1"/>
    <col min="15109" max="15109" width="8.5703125" style="82" customWidth="1"/>
    <col min="15110" max="15110" width="13" style="82" customWidth="1"/>
    <col min="15111" max="15111" width="13.5703125" style="82" customWidth="1"/>
    <col min="15112" max="15112" width="10.7109375" style="82" customWidth="1"/>
    <col min="15113" max="15113" width="13" style="82" customWidth="1"/>
    <col min="15114" max="15114" width="12.7109375" style="82" customWidth="1"/>
    <col min="15115" max="15115" width="11.140625" style="82" bestFit="1" customWidth="1"/>
    <col min="15116" max="15354" width="9.140625" style="82"/>
    <col min="15355" max="15355" width="4.5703125" style="82" customWidth="1"/>
    <col min="15356" max="15356" width="9.7109375" style="82" customWidth="1"/>
    <col min="15357" max="15357" width="34" style="82" customWidth="1"/>
    <col min="15358" max="15358" width="6.140625" style="82" customWidth="1"/>
    <col min="15359" max="15359" width="8.42578125" style="82" customWidth="1"/>
    <col min="15360" max="15360" width="8.28515625" style="82" customWidth="1"/>
    <col min="15361" max="15361" width="7.5703125" style="82" customWidth="1"/>
    <col min="15362" max="15362" width="7.7109375" style="82" customWidth="1"/>
    <col min="15363" max="15363" width="8.28515625" style="82" customWidth="1"/>
    <col min="15364" max="15364" width="9" style="82" customWidth="1"/>
    <col min="15365" max="15365" width="8.5703125" style="82" customWidth="1"/>
    <col min="15366" max="15366" width="13" style="82" customWidth="1"/>
    <col min="15367" max="15367" width="13.5703125" style="82" customWidth="1"/>
    <col min="15368" max="15368" width="10.7109375" style="82" customWidth="1"/>
    <col min="15369" max="15369" width="13" style="82" customWidth="1"/>
    <col min="15370" max="15370" width="12.7109375" style="82" customWidth="1"/>
    <col min="15371" max="15371" width="11.140625" style="82" bestFit="1" customWidth="1"/>
    <col min="15372" max="15610" width="9.140625" style="82"/>
    <col min="15611" max="15611" width="4.5703125" style="82" customWidth="1"/>
    <col min="15612" max="15612" width="9.7109375" style="82" customWidth="1"/>
    <col min="15613" max="15613" width="34" style="82" customWidth="1"/>
    <col min="15614" max="15614" width="6.140625" style="82" customWidth="1"/>
    <col min="15615" max="15615" width="8.42578125" style="82" customWidth="1"/>
    <col min="15616" max="15616" width="8.28515625" style="82" customWidth="1"/>
    <col min="15617" max="15617" width="7.5703125" style="82" customWidth="1"/>
    <col min="15618" max="15618" width="7.7109375" style="82" customWidth="1"/>
    <col min="15619" max="15619" width="8.28515625" style="82" customWidth="1"/>
    <col min="15620" max="15620" width="9" style="82" customWidth="1"/>
    <col min="15621" max="15621" width="8.5703125" style="82" customWidth="1"/>
    <col min="15622" max="15622" width="13" style="82" customWidth="1"/>
    <col min="15623" max="15623" width="13.5703125" style="82" customWidth="1"/>
    <col min="15624" max="15624" width="10.7109375" style="82" customWidth="1"/>
    <col min="15625" max="15625" width="13" style="82" customWidth="1"/>
    <col min="15626" max="15626" width="12.7109375" style="82" customWidth="1"/>
    <col min="15627" max="15627" width="11.140625" style="82" bestFit="1" customWidth="1"/>
    <col min="15628" max="15866" width="9.140625" style="82"/>
    <col min="15867" max="15867" width="4.5703125" style="82" customWidth="1"/>
    <col min="15868" max="15868" width="9.7109375" style="82" customWidth="1"/>
    <col min="15869" max="15869" width="34" style="82" customWidth="1"/>
    <col min="15870" max="15870" width="6.140625" style="82" customWidth="1"/>
    <col min="15871" max="15871" width="8.42578125" style="82" customWidth="1"/>
    <col min="15872" max="15872" width="8.28515625" style="82" customWidth="1"/>
    <col min="15873" max="15873" width="7.5703125" style="82" customWidth="1"/>
    <col min="15874" max="15874" width="7.7109375" style="82" customWidth="1"/>
    <col min="15875" max="15875" width="8.28515625" style="82" customWidth="1"/>
    <col min="15876" max="15876" width="9" style="82" customWidth="1"/>
    <col min="15877" max="15877" width="8.5703125" style="82" customWidth="1"/>
    <col min="15878" max="15878" width="13" style="82" customWidth="1"/>
    <col min="15879" max="15879" width="13.5703125" style="82" customWidth="1"/>
    <col min="15880" max="15880" width="10.7109375" style="82" customWidth="1"/>
    <col min="15881" max="15881" width="13" style="82" customWidth="1"/>
    <col min="15882" max="15882" width="12.7109375" style="82" customWidth="1"/>
    <col min="15883" max="15883" width="11.140625" style="82" bestFit="1" customWidth="1"/>
    <col min="15884" max="16122" width="9.140625" style="82"/>
    <col min="16123" max="16123" width="4.5703125" style="82" customWidth="1"/>
    <col min="16124" max="16124" width="9.7109375" style="82" customWidth="1"/>
    <col min="16125" max="16125" width="34" style="82" customWidth="1"/>
    <col min="16126" max="16126" width="6.140625" style="82" customWidth="1"/>
    <col min="16127" max="16127" width="8.42578125" style="82" customWidth="1"/>
    <col min="16128" max="16128" width="8.28515625" style="82" customWidth="1"/>
    <col min="16129" max="16129" width="7.5703125" style="82" customWidth="1"/>
    <col min="16130" max="16130" width="7.7109375" style="82" customWidth="1"/>
    <col min="16131" max="16131" width="8.28515625" style="82" customWidth="1"/>
    <col min="16132" max="16132" width="9" style="82" customWidth="1"/>
    <col min="16133" max="16133" width="8.5703125" style="82" customWidth="1"/>
    <col min="16134" max="16134" width="13" style="82" customWidth="1"/>
    <col min="16135" max="16135" width="13.5703125" style="82" customWidth="1"/>
    <col min="16136" max="16136" width="10.7109375" style="82" customWidth="1"/>
    <col min="16137" max="16137" width="13" style="82" customWidth="1"/>
    <col min="16138" max="16138" width="12.7109375" style="82" customWidth="1"/>
    <col min="16139" max="16139" width="11.140625" style="82" bestFit="1" customWidth="1"/>
    <col min="16140" max="16384" width="9.140625" style="82"/>
  </cols>
  <sheetData>
    <row r="1" spans="1:16" s="64" customFormat="1" ht="18" x14ac:dyDescent="0.2">
      <c r="A1" s="62"/>
      <c r="B1" s="291" t="s">
        <v>418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63"/>
    </row>
    <row r="2" spans="1:16" s="64" customFormat="1" ht="15" x14ac:dyDescent="0.25">
      <c r="B2" s="292" t="s">
        <v>419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1:16" s="64" customFormat="1" ht="14.25" x14ac:dyDescent="0.2">
      <c r="B3" s="293" t="s">
        <v>332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1:16" s="64" customFormat="1" ht="14.25" x14ac:dyDescent="0.2"/>
    <row r="5" spans="1:16" s="64" customFormat="1" ht="14.25" x14ac:dyDescent="0.2">
      <c r="A5" s="65" t="s">
        <v>328</v>
      </c>
      <c r="C5" s="66" t="s">
        <v>474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s="64" customFormat="1" ht="14.25" x14ac:dyDescent="0.2">
      <c r="A6" s="65" t="s">
        <v>329</v>
      </c>
      <c r="C6" s="66" t="s">
        <v>474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s="64" customFormat="1" ht="14.25" x14ac:dyDescent="0.2">
      <c r="A7" s="65" t="s">
        <v>330</v>
      </c>
      <c r="C7" s="66" t="s">
        <v>135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s="64" customFormat="1" ht="14.25" x14ac:dyDescent="0.2">
      <c r="A8" s="65" t="s">
        <v>331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6" s="68" customFormat="1" ht="14.25" x14ac:dyDescent="0.2">
      <c r="B9" s="69"/>
      <c r="C9" s="69"/>
      <c r="D9" s="69"/>
      <c r="E9" s="69"/>
      <c r="F9" s="69"/>
      <c r="G9" s="69"/>
      <c r="H9" s="69"/>
      <c r="I9" s="70" t="s">
        <v>402</v>
      </c>
      <c r="J9" s="71"/>
      <c r="K9" s="69" t="s">
        <v>403</v>
      </c>
      <c r="L9" s="69"/>
      <c r="M9" s="69"/>
      <c r="N9" s="69"/>
      <c r="O9" s="69"/>
      <c r="P9" s="69"/>
    </row>
    <row r="10" spans="1:16" s="64" customFormat="1" ht="14.25" x14ac:dyDescent="0.2">
      <c r="P10" s="70" t="s">
        <v>458</v>
      </c>
    </row>
    <row r="11" spans="1:16" s="64" customFormat="1" ht="15" thickBot="1" x14ac:dyDescent="0.25"/>
    <row r="12" spans="1:16" s="72" customFormat="1" ht="19.5" customHeight="1" x14ac:dyDescent="0.2">
      <c r="A12" s="296" t="s">
        <v>333</v>
      </c>
      <c r="B12" s="289" t="s">
        <v>0</v>
      </c>
      <c r="C12" s="289" t="s">
        <v>334</v>
      </c>
      <c r="D12" s="289" t="s">
        <v>404</v>
      </c>
      <c r="E12" s="289" t="s">
        <v>335</v>
      </c>
      <c r="F12" s="285" t="s">
        <v>405</v>
      </c>
      <c r="G12" s="285" t="s">
        <v>406</v>
      </c>
      <c r="H12" s="287" t="s">
        <v>407</v>
      </c>
      <c r="I12" s="287"/>
      <c r="J12" s="287"/>
      <c r="K12" s="285" t="s">
        <v>12</v>
      </c>
      <c r="L12" s="287" t="s">
        <v>408</v>
      </c>
      <c r="M12" s="287"/>
      <c r="N12" s="287"/>
      <c r="O12" s="287"/>
      <c r="P12" s="283" t="s">
        <v>409</v>
      </c>
    </row>
    <row r="13" spans="1:16" s="72" customFormat="1" ht="36" customHeight="1" thickBot="1" x14ac:dyDescent="0.25">
      <c r="A13" s="297"/>
      <c r="B13" s="290"/>
      <c r="C13" s="290"/>
      <c r="D13" s="290"/>
      <c r="E13" s="290"/>
      <c r="F13" s="286"/>
      <c r="G13" s="286"/>
      <c r="H13" s="73" t="s">
        <v>410</v>
      </c>
      <c r="I13" s="73" t="s">
        <v>411</v>
      </c>
      <c r="J13" s="73" t="s">
        <v>412</v>
      </c>
      <c r="K13" s="286"/>
      <c r="L13" s="73" t="s">
        <v>413</v>
      </c>
      <c r="M13" s="73" t="s">
        <v>410</v>
      </c>
      <c r="N13" s="73" t="s">
        <v>411</v>
      </c>
      <c r="O13" s="73" t="s">
        <v>412</v>
      </c>
      <c r="P13" s="284"/>
    </row>
    <row r="14" spans="1:16" ht="15" customHeight="1" x14ac:dyDescent="0.2">
      <c r="C14" s="101"/>
      <c r="D14" s="101"/>
      <c r="E14" s="86"/>
      <c r="F14" s="86"/>
      <c r="G14" s="86"/>
      <c r="H14" s="168"/>
      <c r="I14" s="86"/>
      <c r="J14" s="169"/>
      <c r="K14" s="169"/>
      <c r="L14" s="169"/>
      <c r="M14" s="101"/>
      <c r="N14" s="101"/>
      <c r="O14" s="101"/>
      <c r="P14" s="101"/>
    </row>
    <row r="15" spans="1:16" ht="15.75" thickBot="1" x14ac:dyDescent="0.25">
      <c r="A15" s="99">
        <v>1</v>
      </c>
      <c r="B15" s="170"/>
      <c r="C15" s="100" t="s">
        <v>1</v>
      </c>
      <c r="D15" s="101"/>
      <c r="E15" s="86"/>
      <c r="F15" s="86"/>
      <c r="G15" s="86"/>
      <c r="H15" s="87"/>
      <c r="I15" s="97"/>
      <c r="J15" s="87"/>
      <c r="K15" s="97"/>
      <c r="L15" s="97"/>
      <c r="M15" s="89"/>
      <c r="N15" s="89"/>
      <c r="O15" s="89"/>
      <c r="P15" s="89"/>
    </row>
    <row r="16" spans="1:16" x14ac:dyDescent="0.2">
      <c r="A16" s="171" t="s">
        <v>2</v>
      </c>
      <c r="B16" s="103"/>
      <c r="C16" s="104" t="s">
        <v>464</v>
      </c>
      <c r="D16" s="105" t="s">
        <v>11</v>
      </c>
      <c r="E16" s="106">
        <v>716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4"/>
    </row>
    <row r="17" spans="1:17" ht="38.25" x14ac:dyDescent="0.2">
      <c r="A17" s="139" t="s">
        <v>4</v>
      </c>
      <c r="B17" s="110"/>
      <c r="C17" s="111" t="s">
        <v>215</v>
      </c>
      <c r="D17" s="112" t="s">
        <v>11</v>
      </c>
      <c r="E17" s="113">
        <f>E16</f>
        <v>716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5"/>
    </row>
    <row r="18" spans="1:17" ht="25.5" customHeight="1" x14ac:dyDescent="0.2">
      <c r="A18" s="139" t="s">
        <v>6</v>
      </c>
      <c r="B18" s="110"/>
      <c r="C18" s="111" t="s">
        <v>45</v>
      </c>
      <c r="D18" s="112" t="s">
        <v>11</v>
      </c>
      <c r="E18" s="113">
        <v>4.8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5"/>
      <c r="Q18" s="172"/>
    </row>
    <row r="19" spans="1:17" ht="25.5" x14ac:dyDescent="0.2">
      <c r="A19" s="139" t="s">
        <v>9</v>
      </c>
      <c r="B19" s="110"/>
      <c r="C19" s="111" t="s">
        <v>161</v>
      </c>
      <c r="D19" s="112" t="s">
        <v>293</v>
      </c>
      <c r="E19" s="113">
        <v>7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5"/>
      <c r="Q19" s="172"/>
    </row>
    <row r="20" spans="1:17" ht="25.5" x14ac:dyDescent="0.2">
      <c r="A20" s="139" t="s">
        <v>19</v>
      </c>
      <c r="B20" s="110"/>
      <c r="C20" s="111" t="s">
        <v>317</v>
      </c>
      <c r="D20" s="112" t="s">
        <v>11</v>
      </c>
      <c r="E20" s="113">
        <f>E27+E78+E95</f>
        <v>578.35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5"/>
      <c r="Q20" s="172"/>
    </row>
    <row r="21" spans="1:17" x14ac:dyDescent="0.2">
      <c r="A21" s="164" t="s">
        <v>21</v>
      </c>
      <c r="B21" s="110"/>
      <c r="C21" s="118" t="s">
        <v>163</v>
      </c>
      <c r="D21" s="119" t="s">
        <v>24</v>
      </c>
      <c r="E21" s="120">
        <v>82.6</v>
      </c>
      <c r="F21" s="53"/>
      <c r="G21" s="53"/>
      <c r="H21" s="53"/>
      <c r="I21" s="61"/>
      <c r="J21" s="61"/>
      <c r="K21" s="53"/>
      <c r="L21" s="53"/>
      <c r="M21" s="53"/>
      <c r="N21" s="53"/>
      <c r="O21" s="53"/>
      <c r="P21" s="55"/>
    </row>
    <row r="22" spans="1:17" ht="25.5" x14ac:dyDescent="0.2">
      <c r="A22" s="164" t="s">
        <v>95</v>
      </c>
      <c r="B22" s="110"/>
      <c r="C22" s="118" t="s">
        <v>162</v>
      </c>
      <c r="D22" s="119" t="s">
        <v>24</v>
      </c>
      <c r="E22" s="120">
        <f>E21</f>
        <v>82.6</v>
      </c>
      <c r="F22" s="53"/>
      <c r="G22" s="53"/>
      <c r="H22" s="53"/>
      <c r="I22" s="61"/>
      <c r="J22" s="61"/>
      <c r="K22" s="53"/>
      <c r="L22" s="53"/>
      <c r="M22" s="53"/>
      <c r="N22" s="53"/>
      <c r="O22" s="53"/>
      <c r="P22" s="55"/>
    </row>
    <row r="23" spans="1:17" ht="16.5" customHeight="1" thickBot="1" x14ac:dyDescent="0.25">
      <c r="A23" s="173" t="s">
        <v>106</v>
      </c>
      <c r="B23" s="122"/>
      <c r="C23" s="58" t="s">
        <v>23</v>
      </c>
      <c r="D23" s="123" t="s">
        <v>24</v>
      </c>
      <c r="E23" s="124">
        <v>3.65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7"/>
    </row>
    <row r="24" spans="1:17" x14ac:dyDescent="0.2">
      <c r="C24" s="143" t="s">
        <v>32</v>
      </c>
      <c r="D24" s="143"/>
      <c r="E24" s="144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128"/>
    </row>
    <row r="25" spans="1:17" ht="15.75" thickBot="1" x14ac:dyDescent="0.25">
      <c r="A25" s="99">
        <v>2</v>
      </c>
      <c r="B25" s="170"/>
      <c r="C25" s="100" t="s">
        <v>46</v>
      </c>
      <c r="D25" s="101"/>
      <c r="E25" s="162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1:17" ht="25.5" customHeight="1" x14ac:dyDescent="0.2">
      <c r="A26" s="138" t="s">
        <v>26</v>
      </c>
      <c r="B26" s="103"/>
      <c r="C26" s="174" t="s">
        <v>47</v>
      </c>
      <c r="D26" s="105" t="s">
        <v>11</v>
      </c>
      <c r="E26" s="106">
        <v>128.34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4"/>
    </row>
    <row r="27" spans="1:17" ht="51" x14ac:dyDescent="0.2">
      <c r="A27" s="139" t="s">
        <v>29</v>
      </c>
      <c r="B27" s="110"/>
      <c r="C27" s="175" t="s">
        <v>178</v>
      </c>
      <c r="D27" s="112" t="s">
        <v>11</v>
      </c>
      <c r="E27" s="113">
        <f>E26</f>
        <v>128.34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5"/>
    </row>
    <row r="28" spans="1:17" ht="25.5" x14ac:dyDescent="0.2">
      <c r="A28" s="139"/>
      <c r="B28" s="110"/>
      <c r="C28" s="149" t="s">
        <v>164</v>
      </c>
      <c r="D28" s="112" t="s">
        <v>11</v>
      </c>
      <c r="E28" s="113">
        <f>E27*1.1</f>
        <v>141.16999999999999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5"/>
    </row>
    <row r="29" spans="1:17" ht="25.5" x14ac:dyDescent="0.2">
      <c r="A29" s="139"/>
      <c r="B29" s="110"/>
      <c r="C29" s="149" t="s">
        <v>420</v>
      </c>
      <c r="D29" s="112" t="s">
        <v>34</v>
      </c>
      <c r="E29" s="113">
        <f>E27*6.5</f>
        <v>834.21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5"/>
    </row>
    <row r="30" spans="1:17" x14ac:dyDescent="0.2">
      <c r="A30" s="139"/>
      <c r="B30" s="110"/>
      <c r="C30" s="149" t="s">
        <v>35</v>
      </c>
      <c r="D30" s="112" t="s">
        <v>99</v>
      </c>
      <c r="E30" s="113">
        <v>1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5"/>
    </row>
    <row r="31" spans="1:17" ht="25.5" x14ac:dyDescent="0.2">
      <c r="A31" s="139" t="s">
        <v>30</v>
      </c>
      <c r="B31" s="110"/>
      <c r="C31" s="163" t="s">
        <v>131</v>
      </c>
      <c r="D31" s="112" t="s">
        <v>11</v>
      </c>
      <c r="E31" s="113">
        <f>E27</f>
        <v>128.34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5"/>
    </row>
    <row r="32" spans="1:17" ht="25.5" x14ac:dyDescent="0.2">
      <c r="A32" s="139"/>
      <c r="B32" s="110"/>
      <c r="C32" s="149" t="s">
        <v>207</v>
      </c>
      <c r="D32" s="112" t="s">
        <v>11</v>
      </c>
      <c r="E32" s="113">
        <f>E31*1.25</f>
        <v>160.43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5"/>
    </row>
    <row r="33" spans="1:17" ht="25.5" x14ac:dyDescent="0.2">
      <c r="A33" s="139"/>
      <c r="B33" s="110"/>
      <c r="C33" s="149" t="s">
        <v>420</v>
      </c>
      <c r="D33" s="112" t="s">
        <v>34</v>
      </c>
      <c r="E33" s="113">
        <f>E31*5</f>
        <v>641.70000000000005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5"/>
    </row>
    <row r="34" spans="1:17" x14ac:dyDescent="0.2">
      <c r="A34" s="139"/>
      <c r="B34" s="110"/>
      <c r="C34" s="149" t="s">
        <v>37</v>
      </c>
      <c r="D34" s="112" t="s">
        <v>99</v>
      </c>
      <c r="E34" s="113">
        <v>1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5"/>
    </row>
    <row r="35" spans="1:17" x14ac:dyDescent="0.2">
      <c r="A35" s="139" t="s">
        <v>39</v>
      </c>
      <c r="B35" s="110"/>
      <c r="C35" s="150" t="s">
        <v>192</v>
      </c>
      <c r="D35" s="112" t="s">
        <v>11</v>
      </c>
      <c r="E35" s="113">
        <v>49.68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5"/>
    </row>
    <row r="36" spans="1:17" ht="25.5" customHeight="1" x14ac:dyDescent="0.2">
      <c r="A36" s="139"/>
      <c r="B36" s="110"/>
      <c r="C36" s="149" t="s">
        <v>216</v>
      </c>
      <c r="D36" s="112" t="s">
        <v>34</v>
      </c>
      <c r="E36" s="113">
        <f>E35*1.5</f>
        <v>74.52</v>
      </c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5"/>
    </row>
    <row r="37" spans="1:17" x14ac:dyDescent="0.2">
      <c r="A37" s="139"/>
      <c r="B37" s="110"/>
      <c r="C37" s="149" t="s">
        <v>50</v>
      </c>
      <c r="D37" s="112" t="s">
        <v>99</v>
      </c>
      <c r="E37" s="113">
        <v>1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5"/>
    </row>
    <row r="38" spans="1:17" x14ac:dyDescent="0.2">
      <c r="A38" s="139" t="s">
        <v>42</v>
      </c>
      <c r="B38" s="110"/>
      <c r="C38" s="150" t="s">
        <v>48</v>
      </c>
      <c r="D38" s="112" t="s">
        <v>11</v>
      </c>
      <c r="E38" s="113">
        <f>E35</f>
        <v>49.68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5"/>
    </row>
    <row r="39" spans="1:17" ht="38.25" x14ac:dyDescent="0.2">
      <c r="A39" s="139"/>
      <c r="B39" s="110"/>
      <c r="C39" s="149" t="s">
        <v>217</v>
      </c>
      <c r="D39" s="112" t="s">
        <v>49</v>
      </c>
      <c r="E39" s="113">
        <f>E38*0.45*1.2</f>
        <v>26.83</v>
      </c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5"/>
    </row>
    <row r="40" spans="1:17" ht="13.5" thickBot="1" x14ac:dyDescent="0.25">
      <c r="A40" s="141"/>
      <c r="B40" s="122"/>
      <c r="C40" s="154" t="s">
        <v>50</v>
      </c>
      <c r="D40" s="123" t="s">
        <v>99</v>
      </c>
      <c r="E40" s="124">
        <v>1</v>
      </c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7"/>
    </row>
    <row r="41" spans="1:17" x14ac:dyDescent="0.2">
      <c r="C41" s="143" t="s">
        <v>32</v>
      </c>
      <c r="D41" s="143"/>
      <c r="E41" s="144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128"/>
    </row>
    <row r="42" spans="1:17" s="94" customFormat="1" ht="15.75" thickBot="1" x14ac:dyDescent="0.25">
      <c r="A42" s="99">
        <v>3</v>
      </c>
      <c r="B42" s="100"/>
      <c r="C42" s="176" t="s">
        <v>316</v>
      </c>
      <c r="D42" s="101"/>
      <c r="E42" s="162"/>
      <c r="F42" s="91"/>
      <c r="G42" s="91"/>
      <c r="H42" s="91"/>
      <c r="I42" s="91"/>
      <c r="J42" s="92"/>
      <c r="K42" s="92"/>
      <c r="L42" s="92"/>
      <c r="M42" s="92"/>
      <c r="N42" s="92"/>
      <c r="O42" s="92"/>
      <c r="P42" s="92"/>
    </row>
    <row r="43" spans="1:17" s="94" customFormat="1" ht="25.5" x14ac:dyDescent="0.2">
      <c r="A43" s="138" t="s">
        <v>53</v>
      </c>
      <c r="B43" s="103"/>
      <c r="C43" s="177" t="s">
        <v>148</v>
      </c>
      <c r="D43" s="105" t="s">
        <v>11</v>
      </c>
      <c r="E43" s="106">
        <v>53.76</v>
      </c>
      <c r="F43" s="52"/>
      <c r="G43" s="52"/>
      <c r="H43" s="52"/>
      <c r="I43" s="52"/>
      <c r="J43" s="107"/>
      <c r="K43" s="52"/>
      <c r="L43" s="52"/>
      <c r="M43" s="52"/>
      <c r="N43" s="52"/>
      <c r="O43" s="52"/>
      <c r="P43" s="54"/>
    </row>
    <row r="44" spans="1:17" s="94" customFormat="1" ht="25.5" x14ac:dyDescent="0.2">
      <c r="A44" s="139"/>
      <c r="B44" s="110"/>
      <c r="C44" s="149" t="s">
        <v>218</v>
      </c>
      <c r="D44" s="112" t="s">
        <v>24</v>
      </c>
      <c r="E44" s="113">
        <f>E43*1.1*0.1</f>
        <v>5.91</v>
      </c>
      <c r="F44" s="53"/>
      <c r="G44" s="53"/>
      <c r="H44" s="53"/>
      <c r="I44" s="53"/>
      <c r="J44" s="114"/>
      <c r="K44" s="53"/>
      <c r="L44" s="53"/>
      <c r="M44" s="53"/>
      <c r="N44" s="53"/>
      <c r="O44" s="53"/>
      <c r="P44" s="55"/>
    </row>
    <row r="45" spans="1:17" s="94" customFormat="1" x14ac:dyDescent="0.2">
      <c r="A45" s="139"/>
      <c r="B45" s="110"/>
      <c r="C45" s="149" t="s">
        <v>150</v>
      </c>
      <c r="D45" s="112" t="s">
        <v>34</v>
      </c>
      <c r="E45" s="113">
        <f>E44*3</f>
        <v>17.73</v>
      </c>
      <c r="F45" s="53"/>
      <c r="G45" s="53"/>
      <c r="H45" s="53"/>
      <c r="I45" s="53"/>
      <c r="J45" s="114"/>
      <c r="K45" s="53"/>
      <c r="L45" s="53"/>
      <c r="M45" s="53"/>
      <c r="N45" s="53"/>
      <c r="O45" s="53"/>
      <c r="P45" s="55"/>
    </row>
    <row r="46" spans="1:17" s="94" customFormat="1" x14ac:dyDescent="0.2">
      <c r="A46" s="139"/>
      <c r="B46" s="110"/>
      <c r="C46" s="149" t="s">
        <v>149</v>
      </c>
      <c r="D46" s="112" t="s">
        <v>99</v>
      </c>
      <c r="E46" s="113">
        <v>1</v>
      </c>
      <c r="F46" s="53"/>
      <c r="G46" s="53"/>
      <c r="H46" s="53"/>
      <c r="I46" s="53"/>
      <c r="J46" s="114"/>
      <c r="K46" s="53"/>
      <c r="L46" s="53"/>
      <c r="M46" s="53"/>
      <c r="N46" s="53"/>
      <c r="O46" s="53"/>
      <c r="P46" s="55"/>
    </row>
    <row r="47" spans="1:17" s="94" customFormat="1" ht="38.25" x14ac:dyDescent="0.2">
      <c r="A47" s="139" t="s">
        <v>55</v>
      </c>
      <c r="B47" s="110"/>
      <c r="C47" s="159" t="s">
        <v>315</v>
      </c>
      <c r="D47" s="112" t="s">
        <v>90</v>
      </c>
      <c r="E47" s="113">
        <v>2</v>
      </c>
      <c r="F47" s="53"/>
      <c r="G47" s="53"/>
      <c r="H47" s="53"/>
      <c r="I47" s="53"/>
      <c r="J47" s="114"/>
      <c r="K47" s="53"/>
      <c r="L47" s="53"/>
      <c r="M47" s="53"/>
      <c r="N47" s="53"/>
      <c r="O47" s="53"/>
      <c r="P47" s="55"/>
      <c r="Q47" s="178"/>
    </row>
    <row r="48" spans="1:17" s="94" customFormat="1" x14ac:dyDescent="0.2">
      <c r="A48" s="139"/>
      <c r="B48" s="110"/>
      <c r="C48" s="149" t="s">
        <v>165</v>
      </c>
      <c r="D48" s="112" t="s">
        <v>24</v>
      </c>
      <c r="E48" s="113">
        <v>0.08</v>
      </c>
      <c r="F48" s="53"/>
      <c r="G48" s="53"/>
      <c r="H48" s="53"/>
      <c r="I48" s="53"/>
      <c r="J48" s="114"/>
      <c r="K48" s="53"/>
      <c r="L48" s="53"/>
      <c r="M48" s="53"/>
      <c r="N48" s="53"/>
      <c r="O48" s="53"/>
      <c r="P48" s="55"/>
    </row>
    <row r="49" spans="1:16" s="94" customFormat="1" x14ac:dyDescent="0.2">
      <c r="A49" s="139"/>
      <c r="B49" s="110"/>
      <c r="C49" s="149" t="s">
        <v>151</v>
      </c>
      <c r="D49" s="112" t="s">
        <v>3</v>
      </c>
      <c r="E49" s="113">
        <v>12</v>
      </c>
      <c r="F49" s="53"/>
      <c r="G49" s="53"/>
      <c r="H49" s="53"/>
      <c r="I49" s="53"/>
      <c r="J49" s="114"/>
      <c r="K49" s="53"/>
      <c r="L49" s="53"/>
      <c r="M49" s="53"/>
      <c r="N49" s="53"/>
      <c r="O49" s="53"/>
      <c r="P49" s="55"/>
    </row>
    <row r="50" spans="1:16" s="94" customFormat="1" x14ac:dyDescent="0.2">
      <c r="A50" s="139"/>
      <c r="B50" s="110"/>
      <c r="C50" s="149" t="s">
        <v>149</v>
      </c>
      <c r="D50" s="112" t="s">
        <v>90</v>
      </c>
      <c r="E50" s="113">
        <v>2</v>
      </c>
      <c r="F50" s="53"/>
      <c r="G50" s="53"/>
      <c r="H50" s="53"/>
      <c r="I50" s="53"/>
      <c r="J50" s="114"/>
      <c r="K50" s="53"/>
      <c r="L50" s="53"/>
      <c r="M50" s="53"/>
      <c r="N50" s="53"/>
      <c r="O50" s="53"/>
      <c r="P50" s="55"/>
    </row>
    <row r="51" spans="1:16" s="94" customFormat="1" ht="25.5" x14ac:dyDescent="0.2">
      <c r="A51" s="139" t="s">
        <v>56</v>
      </c>
      <c r="B51" s="110"/>
      <c r="C51" s="159" t="s">
        <v>465</v>
      </c>
      <c r="D51" s="112" t="s">
        <v>24</v>
      </c>
      <c r="E51" s="113">
        <v>0.43</v>
      </c>
      <c r="F51" s="53"/>
      <c r="G51" s="53"/>
      <c r="H51" s="53"/>
      <c r="I51" s="53"/>
      <c r="J51" s="114"/>
      <c r="K51" s="53"/>
      <c r="L51" s="53"/>
      <c r="M51" s="53"/>
      <c r="N51" s="53"/>
      <c r="O51" s="53"/>
      <c r="P51" s="55"/>
    </row>
    <row r="52" spans="1:16" s="94" customFormat="1" x14ac:dyDescent="0.2">
      <c r="A52" s="139"/>
      <c r="B52" s="110"/>
      <c r="C52" s="149" t="s">
        <v>171</v>
      </c>
      <c r="D52" s="112" t="s">
        <v>24</v>
      </c>
      <c r="E52" s="113">
        <f>E51*1.1</f>
        <v>0.47</v>
      </c>
      <c r="F52" s="53"/>
      <c r="G52" s="53"/>
      <c r="H52" s="53"/>
      <c r="I52" s="53"/>
      <c r="J52" s="114"/>
      <c r="K52" s="53"/>
      <c r="L52" s="53"/>
      <c r="M52" s="53"/>
      <c r="N52" s="53"/>
      <c r="O52" s="53"/>
      <c r="P52" s="55"/>
    </row>
    <row r="53" spans="1:16" s="94" customFormat="1" x14ac:dyDescent="0.2">
      <c r="A53" s="139"/>
      <c r="B53" s="110"/>
      <c r="C53" s="149" t="s">
        <v>174</v>
      </c>
      <c r="D53" s="112" t="s">
        <v>99</v>
      </c>
      <c r="E53" s="113">
        <v>1</v>
      </c>
      <c r="F53" s="53"/>
      <c r="G53" s="53"/>
      <c r="H53" s="53"/>
      <c r="I53" s="53"/>
      <c r="J53" s="114"/>
      <c r="K53" s="53"/>
      <c r="L53" s="53"/>
      <c r="M53" s="53"/>
      <c r="N53" s="53"/>
      <c r="O53" s="53"/>
      <c r="P53" s="55"/>
    </row>
    <row r="54" spans="1:16" s="94" customFormat="1" ht="25.5" x14ac:dyDescent="0.2">
      <c r="A54" s="139" t="s">
        <v>57</v>
      </c>
      <c r="B54" s="110"/>
      <c r="C54" s="159" t="s">
        <v>152</v>
      </c>
      <c r="D54" s="112" t="s">
        <v>11</v>
      </c>
      <c r="E54" s="113">
        <v>27.82</v>
      </c>
      <c r="F54" s="53"/>
      <c r="G54" s="53"/>
      <c r="H54" s="53"/>
      <c r="I54" s="53"/>
      <c r="J54" s="114"/>
      <c r="K54" s="53"/>
      <c r="L54" s="53"/>
      <c r="M54" s="53"/>
      <c r="N54" s="53"/>
      <c r="O54" s="53"/>
      <c r="P54" s="55"/>
    </row>
    <row r="55" spans="1:16" s="94" customFormat="1" ht="25.5" x14ac:dyDescent="0.2">
      <c r="A55" s="139"/>
      <c r="B55" s="110"/>
      <c r="C55" s="149" t="s">
        <v>219</v>
      </c>
      <c r="D55" s="112" t="s">
        <v>11</v>
      </c>
      <c r="E55" s="113">
        <f>E54*1.1</f>
        <v>30.6</v>
      </c>
      <c r="F55" s="53"/>
      <c r="G55" s="53"/>
      <c r="H55" s="53"/>
      <c r="I55" s="53"/>
      <c r="J55" s="114"/>
      <c r="K55" s="53"/>
      <c r="L55" s="53"/>
      <c r="M55" s="53"/>
      <c r="N55" s="53"/>
      <c r="O55" s="53"/>
      <c r="P55" s="55"/>
    </row>
    <row r="56" spans="1:16" s="94" customFormat="1" x14ac:dyDescent="0.2">
      <c r="A56" s="139"/>
      <c r="B56" s="110"/>
      <c r="C56" s="149" t="s">
        <v>149</v>
      </c>
      <c r="D56" s="112" t="s">
        <v>99</v>
      </c>
      <c r="E56" s="113">
        <v>1</v>
      </c>
      <c r="F56" s="53"/>
      <c r="G56" s="53"/>
      <c r="H56" s="53"/>
      <c r="I56" s="53"/>
      <c r="J56" s="114"/>
      <c r="K56" s="53"/>
      <c r="L56" s="53"/>
      <c r="M56" s="53"/>
      <c r="N56" s="53"/>
      <c r="O56" s="53"/>
      <c r="P56" s="55"/>
    </row>
    <row r="57" spans="1:16" s="94" customFormat="1" ht="25.5" x14ac:dyDescent="0.2">
      <c r="A57" s="139" t="s">
        <v>58</v>
      </c>
      <c r="B57" s="110"/>
      <c r="C57" s="159" t="s">
        <v>177</v>
      </c>
      <c r="D57" s="112" t="s">
        <v>24</v>
      </c>
      <c r="E57" s="113">
        <v>0.43</v>
      </c>
      <c r="F57" s="53"/>
      <c r="G57" s="53"/>
      <c r="H57" s="53"/>
      <c r="I57" s="53"/>
      <c r="J57" s="114"/>
      <c r="K57" s="53"/>
      <c r="L57" s="53"/>
      <c r="M57" s="53"/>
      <c r="N57" s="53"/>
      <c r="O57" s="53"/>
      <c r="P57" s="55"/>
    </row>
    <row r="58" spans="1:16" s="94" customFormat="1" x14ac:dyDescent="0.2">
      <c r="A58" s="139"/>
      <c r="B58" s="110"/>
      <c r="C58" s="149" t="s">
        <v>167</v>
      </c>
      <c r="D58" s="112" t="s">
        <v>24</v>
      </c>
      <c r="E58" s="113">
        <v>0.25</v>
      </c>
      <c r="F58" s="53"/>
      <c r="G58" s="53"/>
      <c r="H58" s="53"/>
      <c r="I58" s="53"/>
      <c r="J58" s="114"/>
      <c r="K58" s="53"/>
      <c r="L58" s="53"/>
      <c r="M58" s="53"/>
      <c r="N58" s="53"/>
      <c r="O58" s="53"/>
      <c r="P58" s="55"/>
    </row>
    <row r="59" spans="1:16" s="94" customFormat="1" x14ac:dyDescent="0.2">
      <c r="A59" s="139"/>
      <c r="B59" s="110"/>
      <c r="C59" s="149" t="s">
        <v>168</v>
      </c>
      <c r="D59" s="112" t="s">
        <v>24</v>
      </c>
      <c r="E59" s="113">
        <v>0.23</v>
      </c>
      <c r="F59" s="53"/>
      <c r="G59" s="53"/>
      <c r="H59" s="53"/>
      <c r="I59" s="53"/>
      <c r="J59" s="114"/>
      <c r="K59" s="53"/>
      <c r="L59" s="53"/>
      <c r="M59" s="53"/>
      <c r="N59" s="53"/>
      <c r="O59" s="53"/>
      <c r="P59" s="55"/>
    </row>
    <row r="60" spans="1:16" s="94" customFormat="1" x14ac:dyDescent="0.2">
      <c r="A60" s="139"/>
      <c r="B60" s="110"/>
      <c r="C60" s="149" t="s">
        <v>170</v>
      </c>
      <c r="D60" s="112" t="s">
        <v>99</v>
      </c>
      <c r="E60" s="113">
        <v>1</v>
      </c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5"/>
    </row>
    <row r="61" spans="1:16" s="94" customFormat="1" ht="25.5" x14ac:dyDescent="0.2">
      <c r="A61" s="139" t="s">
        <v>137</v>
      </c>
      <c r="B61" s="110"/>
      <c r="C61" s="163" t="s">
        <v>169</v>
      </c>
      <c r="D61" s="112" t="s">
        <v>11</v>
      </c>
      <c r="E61" s="113">
        <v>16.13</v>
      </c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5"/>
    </row>
    <row r="62" spans="1:16" s="94" customFormat="1" ht="25.5" x14ac:dyDescent="0.2">
      <c r="A62" s="139"/>
      <c r="B62" s="110"/>
      <c r="C62" s="149" t="s">
        <v>41</v>
      </c>
      <c r="D62" s="112" t="s">
        <v>24</v>
      </c>
      <c r="E62" s="113">
        <f>E61*1.25*0.3</f>
        <v>6.05</v>
      </c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5"/>
    </row>
    <row r="63" spans="1:16" s="94" customFormat="1" x14ac:dyDescent="0.2">
      <c r="A63" s="139" t="s">
        <v>138</v>
      </c>
      <c r="B63" s="110"/>
      <c r="C63" s="159" t="s">
        <v>466</v>
      </c>
      <c r="D63" s="112" t="s">
        <v>11</v>
      </c>
      <c r="E63" s="113">
        <f>E61</f>
        <v>16.13</v>
      </c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5"/>
    </row>
    <row r="64" spans="1:16" s="94" customFormat="1" x14ac:dyDescent="0.2">
      <c r="A64" s="139"/>
      <c r="B64" s="110"/>
      <c r="C64" s="149" t="s">
        <v>166</v>
      </c>
      <c r="D64" s="112" t="s">
        <v>11</v>
      </c>
      <c r="E64" s="113">
        <f>E63*1.1</f>
        <v>17.739999999999998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5"/>
    </row>
    <row r="65" spans="1:16" s="94" customFormat="1" x14ac:dyDescent="0.2">
      <c r="A65" s="139"/>
      <c r="B65" s="110"/>
      <c r="C65" s="149" t="s">
        <v>170</v>
      </c>
      <c r="D65" s="112" t="s">
        <v>99</v>
      </c>
      <c r="E65" s="113">
        <v>1</v>
      </c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5"/>
    </row>
    <row r="66" spans="1:16" s="94" customFormat="1" x14ac:dyDescent="0.2">
      <c r="A66" s="139" t="s">
        <v>139</v>
      </c>
      <c r="B66" s="110"/>
      <c r="C66" s="159" t="s">
        <v>115</v>
      </c>
      <c r="D66" s="112" t="s">
        <v>11</v>
      </c>
      <c r="E66" s="113">
        <f>E63</f>
        <v>16.13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5"/>
    </row>
    <row r="67" spans="1:16" s="94" customFormat="1" ht="25.5" x14ac:dyDescent="0.2">
      <c r="A67" s="139"/>
      <c r="B67" s="110"/>
      <c r="C67" s="149" t="s">
        <v>220</v>
      </c>
      <c r="D67" s="112" t="s">
        <v>11</v>
      </c>
      <c r="E67" s="113">
        <f>E66*1.25</f>
        <v>20.16</v>
      </c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5"/>
    </row>
    <row r="68" spans="1:16" s="94" customFormat="1" x14ac:dyDescent="0.2">
      <c r="A68" s="139"/>
      <c r="B68" s="110"/>
      <c r="C68" s="149" t="s">
        <v>78</v>
      </c>
      <c r="D68" s="112" t="s">
        <v>99</v>
      </c>
      <c r="E68" s="113">
        <v>1</v>
      </c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5"/>
    </row>
    <row r="69" spans="1:16" s="94" customFormat="1" x14ac:dyDescent="0.2">
      <c r="A69" s="139" t="s">
        <v>140</v>
      </c>
      <c r="B69" s="110"/>
      <c r="C69" s="159" t="s">
        <v>172</v>
      </c>
      <c r="D69" s="112" t="s">
        <v>24</v>
      </c>
      <c r="E69" s="113">
        <v>0.11</v>
      </c>
      <c r="F69" s="53"/>
      <c r="G69" s="53"/>
      <c r="H69" s="53"/>
      <c r="I69" s="53"/>
      <c r="J69" s="114"/>
      <c r="K69" s="53"/>
      <c r="L69" s="53"/>
      <c r="M69" s="53"/>
      <c r="N69" s="53"/>
      <c r="O69" s="53"/>
      <c r="P69" s="55"/>
    </row>
    <row r="70" spans="1:16" s="94" customFormat="1" x14ac:dyDescent="0.2">
      <c r="A70" s="139"/>
      <c r="B70" s="110"/>
      <c r="C70" s="149" t="s">
        <v>173</v>
      </c>
      <c r="D70" s="112" t="s">
        <v>24</v>
      </c>
      <c r="E70" s="113">
        <f>E69*1.1</f>
        <v>0.12</v>
      </c>
      <c r="F70" s="53"/>
      <c r="G70" s="53"/>
      <c r="H70" s="53"/>
      <c r="I70" s="53"/>
      <c r="J70" s="114"/>
      <c r="K70" s="53"/>
      <c r="L70" s="53"/>
      <c r="M70" s="53"/>
      <c r="N70" s="53"/>
      <c r="O70" s="53"/>
      <c r="P70" s="55"/>
    </row>
    <row r="71" spans="1:16" s="94" customFormat="1" x14ac:dyDescent="0.2">
      <c r="A71" s="139"/>
      <c r="B71" s="110"/>
      <c r="C71" s="149" t="s">
        <v>170</v>
      </c>
      <c r="D71" s="112" t="s">
        <v>99</v>
      </c>
      <c r="E71" s="113">
        <v>1</v>
      </c>
      <c r="F71" s="53"/>
      <c r="G71" s="53"/>
      <c r="H71" s="53"/>
      <c r="I71" s="53"/>
      <c r="J71" s="114"/>
      <c r="K71" s="53"/>
      <c r="L71" s="53"/>
      <c r="M71" s="53"/>
      <c r="N71" s="53"/>
      <c r="O71" s="53"/>
      <c r="P71" s="55"/>
    </row>
    <row r="72" spans="1:16" s="94" customFormat="1" x14ac:dyDescent="0.2">
      <c r="A72" s="139" t="s">
        <v>141</v>
      </c>
      <c r="B72" s="110"/>
      <c r="C72" s="159" t="s">
        <v>175</v>
      </c>
      <c r="D72" s="112" t="s">
        <v>11</v>
      </c>
      <c r="E72" s="113">
        <f>E61</f>
        <v>16.13</v>
      </c>
      <c r="F72" s="53"/>
      <c r="G72" s="53"/>
      <c r="H72" s="53"/>
      <c r="I72" s="53"/>
      <c r="J72" s="114"/>
      <c r="K72" s="53"/>
      <c r="L72" s="53"/>
      <c r="M72" s="53"/>
      <c r="N72" s="53"/>
      <c r="O72" s="53"/>
      <c r="P72" s="55"/>
    </row>
    <row r="73" spans="1:16" s="94" customFormat="1" x14ac:dyDescent="0.2">
      <c r="A73" s="139"/>
      <c r="B73" s="110"/>
      <c r="C73" s="149" t="s">
        <v>176</v>
      </c>
      <c r="D73" s="112" t="s">
        <v>11</v>
      </c>
      <c r="E73" s="113">
        <f>E72*1.1</f>
        <v>17.739999999999998</v>
      </c>
      <c r="F73" s="53"/>
      <c r="G73" s="53"/>
      <c r="H73" s="53"/>
      <c r="I73" s="53"/>
      <c r="J73" s="114"/>
      <c r="K73" s="53"/>
      <c r="L73" s="53"/>
      <c r="M73" s="53"/>
      <c r="N73" s="53"/>
      <c r="O73" s="53"/>
      <c r="P73" s="55"/>
    </row>
    <row r="74" spans="1:16" s="94" customFormat="1" ht="13.5" thickBot="1" x14ac:dyDescent="0.25">
      <c r="A74" s="141"/>
      <c r="B74" s="122"/>
      <c r="C74" s="154" t="s">
        <v>170</v>
      </c>
      <c r="D74" s="123" t="s">
        <v>99</v>
      </c>
      <c r="E74" s="124">
        <v>1</v>
      </c>
      <c r="F74" s="56"/>
      <c r="G74" s="56"/>
      <c r="H74" s="56"/>
      <c r="I74" s="56"/>
      <c r="J74" s="125"/>
      <c r="K74" s="56"/>
      <c r="L74" s="56"/>
      <c r="M74" s="56"/>
      <c r="N74" s="56"/>
      <c r="O74" s="56"/>
      <c r="P74" s="57"/>
    </row>
    <row r="75" spans="1:16" s="94" customFormat="1" x14ac:dyDescent="0.2">
      <c r="A75" s="142"/>
      <c r="B75" s="82"/>
      <c r="C75" s="143" t="s">
        <v>32</v>
      </c>
      <c r="D75" s="143"/>
      <c r="E75" s="144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128"/>
    </row>
    <row r="76" spans="1:16" ht="15.75" thickBot="1" x14ac:dyDescent="0.25">
      <c r="A76" s="99">
        <v>4</v>
      </c>
      <c r="B76" s="100"/>
      <c r="C76" s="100" t="s">
        <v>52</v>
      </c>
      <c r="D76" s="101"/>
      <c r="E76" s="162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1:16" x14ac:dyDescent="0.2">
      <c r="A77" s="138" t="s">
        <v>61</v>
      </c>
      <c r="B77" s="103"/>
      <c r="C77" s="179" t="s">
        <v>54</v>
      </c>
      <c r="D77" s="105" t="s">
        <v>3</v>
      </c>
      <c r="E77" s="106">
        <v>80.599999999999994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4"/>
    </row>
    <row r="78" spans="1:16" ht="63.75" x14ac:dyDescent="0.2">
      <c r="A78" s="139" t="s">
        <v>62</v>
      </c>
      <c r="B78" s="110"/>
      <c r="C78" s="148" t="s">
        <v>467</v>
      </c>
      <c r="D78" s="112" t="s">
        <v>11</v>
      </c>
      <c r="E78" s="113">
        <v>373.1</v>
      </c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5"/>
    </row>
    <row r="79" spans="1:16" ht="25.5" x14ac:dyDescent="0.2">
      <c r="A79" s="139"/>
      <c r="B79" s="110"/>
      <c r="C79" s="149" t="s">
        <v>313</v>
      </c>
      <c r="D79" s="112" t="s">
        <v>11</v>
      </c>
      <c r="E79" s="113">
        <f>E78*1.1</f>
        <v>410.41</v>
      </c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5"/>
    </row>
    <row r="80" spans="1:16" ht="25.5" x14ac:dyDescent="0.2">
      <c r="A80" s="139"/>
      <c r="B80" s="110"/>
      <c r="C80" s="149" t="s">
        <v>420</v>
      </c>
      <c r="D80" s="112" t="s">
        <v>34</v>
      </c>
      <c r="E80" s="113">
        <f>E78*6.5</f>
        <v>2425.15</v>
      </c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5"/>
    </row>
    <row r="81" spans="1:16" x14ac:dyDescent="0.2">
      <c r="A81" s="139"/>
      <c r="B81" s="110"/>
      <c r="C81" s="149" t="s">
        <v>35</v>
      </c>
      <c r="D81" s="112" t="s">
        <v>99</v>
      </c>
      <c r="E81" s="113">
        <v>1</v>
      </c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5"/>
    </row>
    <row r="82" spans="1:16" ht="25.5" x14ac:dyDescent="0.2">
      <c r="A82" s="139" t="s">
        <v>64</v>
      </c>
      <c r="B82" s="110"/>
      <c r="C82" s="148" t="s">
        <v>36</v>
      </c>
      <c r="D82" s="112" t="s">
        <v>11</v>
      </c>
      <c r="E82" s="113">
        <f>E78</f>
        <v>373.1</v>
      </c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5"/>
    </row>
    <row r="83" spans="1:16" ht="25.5" x14ac:dyDescent="0.2">
      <c r="A83" s="139"/>
      <c r="B83" s="110"/>
      <c r="C83" s="149" t="s">
        <v>207</v>
      </c>
      <c r="D83" s="112" t="s">
        <v>11</v>
      </c>
      <c r="E83" s="113">
        <f>E82*1.25</f>
        <v>466.38</v>
      </c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5"/>
    </row>
    <row r="84" spans="1:16" ht="25.5" x14ac:dyDescent="0.2">
      <c r="A84" s="139"/>
      <c r="B84" s="110"/>
      <c r="C84" s="149" t="s">
        <v>420</v>
      </c>
      <c r="D84" s="112" t="s">
        <v>34</v>
      </c>
      <c r="E84" s="113">
        <f>E82*5</f>
        <v>1865.5</v>
      </c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5"/>
    </row>
    <row r="85" spans="1:16" x14ac:dyDescent="0.2">
      <c r="A85" s="139"/>
      <c r="B85" s="110"/>
      <c r="C85" s="149" t="s">
        <v>37</v>
      </c>
      <c r="D85" s="112" t="s">
        <v>99</v>
      </c>
      <c r="E85" s="113">
        <v>1</v>
      </c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5"/>
    </row>
    <row r="86" spans="1:16" ht="38.25" x14ac:dyDescent="0.2">
      <c r="A86" s="139"/>
      <c r="B86" s="110"/>
      <c r="C86" s="149" t="s">
        <v>209</v>
      </c>
      <c r="D86" s="112" t="s">
        <v>11</v>
      </c>
      <c r="E86" s="113">
        <f>E82*0.25</f>
        <v>93.28</v>
      </c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5"/>
    </row>
    <row r="87" spans="1:16" ht="25.5" x14ac:dyDescent="0.2">
      <c r="A87" s="139" t="s">
        <v>85</v>
      </c>
      <c r="B87" s="110"/>
      <c r="C87" s="150" t="s">
        <v>468</v>
      </c>
      <c r="D87" s="112" t="s">
        <v>11</v>
      </c>
      <c r="E87" s="113">
        <f>E82</f>
        <v>373.1</v>
      </c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5"/>
    </row>
    <row r="88" spans="1:16" ht="38.25" x14ac:dyDescent="0.2">
      <c r="A88" s="139"/>
      <c r="B88" s="110"/>
      <c r="C88" s="149" t="s">
        <v>210</v>
      </c>
      <c r="D88" s="112" t="s">
        <v>34</v>
      </c>
      <c r="E88" s="113">
        <f>E87*4</f>
        <v>1492.4</v>
      </c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5"/>
    </row>
    <row r="89" spans="1:16" x14ac:dyDescent="0.2">
      <c r="A89" s="139"/>
      <c r="B89" s="110"/>
      <c r="C89" s="149" t="s">
        <v>50</v>
      </c>
      <c r="D89" s="112" t="s">
        <v>99</v>
      </c>
      <c r="E89" s="113">
        <v>1</v>
      </c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5"/>
    </row>
    <row r="90" spans="1:16" ht="25.5" x14ac:dyDescent="0.2">
      <c r="A90" s="139" t="s">
        <v>86</v>
      </c>
      <c r="B90" s="110"/>
      <c r="C90" s="150" t="s">
        <v>59</v>
      </c>
      <c r="D90" s="112" t="s">
        <v>11</v>
      </c>
      <c r="E90" s="113">
        <f>E78</f>
        <v>373.1</v>
      </c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5"/>
    </row>
    <row r="91" spans="1:16" ht="38.25" x14ac:dyDescent="0.2">
      <c r="A91" s="139"/>
      <c r="B91" s="110"/>
      <c r="C91" s="149" t="s">
        <v>211</v>
      </c>
      <c r="D91" s="112" t="s">
        <v>49</v>
      </c>
      <c r="E91" s="113">
        <f>E90*0.45*1.2</f>
        <v>201.47</v>
      </c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5"/>
    </row>
    <row r="92" spans="1:16" ht="13.5" thickBot="1" x14ac:dyDescent="0.25">
      <c r="A92" s="141"/>
      <c r="B92" s="122"/>
      <c r="C92" s="154" t="s">
        <v>50</v>
      </c>
      <c r="D92" s="123" t="s">
        <v>99</v>
      </c>
      <c r="E92" s="124">
        <v>1</v>
      </c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7"/>
    </row>
    <row r="93" spans="1:16" x14ac:dyDescent="0.2">
      <c r="C93" s="143" t="s">
        <v>32</v>
      </c>
      <c r="D93" s="143"/>
      <c r="E93" s="144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128"/>
    </row>
    <row r="94" spans="1:16" ht="15.75" thickBot="1" x14ac:dyDescent="0.25">
      <c r="A94" s="99">
        <v>5</v>
      </c>
      <c r="B94" s="100"/>
      <c r="C94" s="100" t="s">
        <v>126</v>
      </c>
      <c r="D94" s="101"/>
      <c r="E94" s="162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1:16" ht="38.25" x14ac:dyDescent="0.2">
      <c r="A95" s="138" t="s">
        <v>66</v>
      </c>
      <c r="B95" s="103"/>
      <c r="C95" s="146" t="s">
        <v>179</v>
      </c>
      <c r="D95" s="105" t="s">
        <v>11</v>
      </c>
      <c r="E95" s="106">
        <v>76.91</v>
      </c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4"/>
    </row>
    <row r="96" spans="1:16" ht="25.5" customHeight="1" x14ac:dyDescent="0.2">
      <c r="A96" s="139"/>
      <c r="B96" s="110"/>
      <c r="C96" s="149" t="s">
        <v>221</v>
      </c>
      <c r="D96" s="112" t="s">
        <v>11</v>
      </c>
      <c r="E96" s="113">
        <f>E95*1.1</f>
        <v>84.6</v>
      </c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5"/>
    </row>
    <row r="97" spans="1:16" ht="25.5" x14ac:dyDescent="0.2">
      <c r="A97" s="139"/>
      <c r="B97" s="110"/>
      <c r="C97" s="149" t="s">
        <v>420</v>
      </c>
      <c r="D97" s="112" t="s">
        <v>34</v>
      </c>
      <c r="E97" s="113">
        <f>E95*6.5</f>
        <v>499.92</v>
      </c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5"/>
    </row>
    <row r="98" spans="1:16" x14ac:dyDescent="0.2">
      <c r="A98" s="139"/>
      <c r="B98" s="110"/>
      <c r="C98" s="149" t="s">
        <v>84</v>
      </c>
      <c r="D98" s="112" t="s">
        <v>99</v>
      </c>
      <c r="E98" s="113">
        <v>1</v>
      </c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5"/>
    </row>
    <row r="99" spans="1:16" ht="38.25" x14ac:dyDescent="0.2">
      <c r="A99" s="139" t="s">
        <v>109</v>
      </c>
      <c r="B99" s="110"/>
      <c r="C99" s="148" t="s">
        <v>121</v>
      </c>
      <c r="D99" s="112" t="s">
        <v>11</v>
      </c>
      <c r="E99" s="113">
        <f>E95</f>
        <v>76.91</v>
      </c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5"/>
    </row>
    <row r="100" spans="1:16" ht="25.5" x14ac:dyDescent="0.2">
      <c r="A100" s="139"/>
      <c r="B100" s="110"/>
      <c r="C100" s="149" t="s">
        <v>207</v>
      </c>
      <c r="D100" s="112" t="s">
        <v>11</v>
      </c>
      <c r="E100" s="113">
        <f>E99*1.25</f>
        <v>96.14</v>
      </c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5"/>
    </row>
    <row r="101" spans="1:16" ht="25.5" x14ac:dyDescent="0.2">
      <c r="A101" s="139"/>
      <c r="B101" s="110"/>
      <c r="C101" s="149" t="s">
        <v>222</v>
      </c>
      <c r="D101" s="112" t="s">
        <v>3</v>
      </c>
      <c r="E101" s="113">
        <v>74.8</v>
      </c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5"/>
    </row>
    <row r="102" spans="1:16" ht="25.5" x14ac:dyDescent="0.2">
      <c r="A102" s="139"/>
      <c r="B102" s="110"/>
      <c r="C102" s="149" t="s">
        <v>420</v>
      </c>
      <c r="D102" s="112" t="s">
        <v>34</v>
      </c>
      <c r="E102" s="113">
        <f>E99*5</f>
        <v>384.55</v>
      </c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5"/>
    </row>
    <row r="103" spans="1:16" x14ac:dyDescent="0.2">
      <c r="A103" s="139"/>
      <c r="B103" s="110"/>
      <c r="C103" s="149" t="s">
        <v>37</v>
      </c>
      <c r="D103" s="112" t="s">
        <v>99</v>
      </c>
      <c r="E103" s="113">
        <v>1</v>
      </c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5"/>
    </row>
    <row r="104" spans="1:16" ht="38.25" x14ac:dyDescent="0.2">
      <c r="A104" s="139"/>
      <c r="B104" s="110"/>
      <c r="C104" s="149" t="s">
        <v>209</v>
      </c>
      <c r="D104" s="112" t="s">
        <v>11</v>
      </c>
      <c r="E104" s="120">
        <f>E99*0.25</f>
        <v>19.23</v>
      </c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5"/>
    </row>
    <row r="105" spans="1:16" ht="25.5" x14ac:dyDescent="0.2">
      <c r="A105" s="139" t="s">
        <v>122</v>
      </c>
      <c r="B105" s="110"/>
      <c r="C105" s="150" t="s">
        <v>469</v>
      </c>
      <c r="D105" s="112" t="s">
        <v>11</v>
      </c>
      <c r="E105" s="113">
        <f>E99</f>
        <v>76.91</v>
      </c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5"/>
    </row>
    <row r="106" spans="1:16" ht="38.25" x14ac:dyDescent="0.2">
      <c r="A106" s="139"/>
      <c r="B106" s="110"/>
      <c r="C106" s="149" t="s">
        <v>210</v>
      </c>
      <c r="D106" s="112" t="s">
        <v>34</v>
      </c>
      <c r="E106" s="113">
        <f>E105*4</f>
        <v>307.64</v>
      </c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5"/>
    </row>
    <row r="107" spans="1:16" x14ac:dyDescent="0.2">
      <c r="A107" s="139"/>
      <c r="B107" s="110"/>
      <c r="C107" s="149" t="s">
        <v>50</v>
      </c>
      <c r="D107" s="112" t="s">
        <v>99</v>
      </c>
      <c r="E107" s="113">
        <v>1</v>
      </c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5"/>
    </row>
    <row r="108" spans="1:16" ht="25.5" x14ac:dyDescent="0.2">
      <c r="A108" s="139" t="s">
        <v>123</v>
      </c>
      <c r="B108" s="110"/>
      <c r="C108" s="150" t="s">
        <v>127</v>
      </c>
      <c r="D108" s="112" t="s">
        <v>11</v>
      </c>
      <c r="E108" s="113">
        <f>E105</f>
        <v>76.91</v>
      </c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5"/>
    </row>
    <row r="109" spans="1:16" ht="38.25" x14ac:dyDescent="0.2">
      <c r="A109" s="139"/>
      <c r="B109" s="110"/>
      <c r="C109" s="149" t="s">
        <v>211</v>
      </c>
      <c r="D109" s="112" t="s">
        <v>49</v>
      </c>
      <c r="E109" s="113">
        <f>E108*0.45*1.2</f>
        <v>41.53</v>
      </c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5"/>
    </row>
    <row r="110" spans="1:16" ht="13.5" thickBot="1" x14ac:dyDescent="0.25">
      <c r="A110" s="141"/>
      <c r="B110" s="122"/>
      <c r="C110" s="154" t="s">
        <v>50</v>
      </c>
      <c r="D110" s="123" t="s">
        <v>99</v>
      </c>
      <c r="E110" s="124">
        <v>1</v>
      </c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7"/>
    </row>
    <row r="111" spans="1:16" x14ac:dyDescent="0.2">
      <c r="C111" s="143" t="s">
        <v>32</v>
      </c>
      <c r="D111" s="143"/>
      <c r="E111" s="144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128"/>
    </row>
    <row r="112" spans="1:16" s="94" customFormat="1" ht="15.75" thickBot="1" x14ac:dyDescent="0.25">
      <c r="A112" s="99">
        <v>6</v>
      </c>
      <c r="B112" s="100"/>
      <c r="C112" s="100" t="s">
        <v>60</v>
      </c>
      <c r="D112" s="101"/>
      <c r="E112" s="162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</row>
    <row r="113" spans="1:16" s="94" customFormat="1" ht="38.25" x14ac:dyDescent="0.2">
      <c r="A113" s="138" t="s">
        <v>125</v>
      </c>
      <c r="B113" s="103"/>
      <c r="C113" s="157" t="s">
        <v>206</v>
      </c>
      <c r="D113" s="105" t="s">
        <v>24</v>
      </c>
      <c r="E113" s="106">
        <v>55.6</v>
      </c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4"/>
    </row>
    <row r="114" spans="1:16" s="94" customFormat="1" x14ac:dyDescent="0.2">
      <c r="A114" s="139"/>
      <c r="B114" s="110"/>
      <c r="C114" s="149" t="s">
        <v>303</v>
      </c>
      <c r="D114" s="112" t="s">
        <v>24</v>
      </c>
      <c r="E114" s="113">
        <f>E113*1.2</f>
        <v>66.72</v>
      </c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5"/>
    </row>
    <row r="115" spans="1:16" s="94" customFormat="1" ht="38.25" x14ac:dyDescent="0.2">
      <c r="A115" s="139" t="s">
        <v>134</v>
      </c>
      <c r="B115" s="110"/>
      <c r="C115" s="163" t="s">
        <v>304</v>
      </c>
      <c r="D115" s="112" t="s">
        <v>24</v>
      </c>
      <c r="E115" s="120">
        <v>10.3</v>
      </c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5"/>
    </row>
    <row r="116" spans="1:16" s="94" customFormat="1" ht="25.5" x14ac:dyDescent="0.2">
      <c r="A116" s="139"/>
      <c r="B116" s="110"/>
      <c r="C116" s="180" t="s">
        <v>305</v>
      </c>
      <c r="D116" s="112" t="s">
        <v>24</v>
      </c>
      <c r="E116" s="120">
        <f>E115*1.1</f>
        <v>11.33</v>
      </c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5"/>
    </row>
    <row r="117" spans="1:16" s="94" customFormat="1" ht="25.5" x14ac:dyDescent="0.2">
      <c r="A117" s="139" t="s">
        <v>154</v>
      </c>
      <c r="B117" s="110"/>
      <c r="C117" s="163" t="s">
        <v>307</v>
      </c>
      <c r="D117" s="112" t="s">
        <v>24</v>
      </c>
      <c r="E117" s="113">
        <v>1.6</v>
      </c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5"/>
    </row>
    <row r="118" spans="1:16" s="94" customFormat="1" x14ac:dyDescent="0.2">
      <c r="A118" s="139"/>
      <c r="B118" s="110"/>
      <c r="C118" s="149" t="s">
        <v>308</v>
      </c>
      <c r="D118" s="112" t="s">
        <v>24</v>
      </c>
      <c r="E118" s="113">
        <f>E117*1.2</f>
        <v>1.92</v>
      </c>
      <c r="F118" s="53"/>
      <c r="G118" s="53"/>
      <c r="H118" s="53"/>
      <c r="I118" s="53"/>
      <c r="J118" s="114"/>
      <c r="K118" s="53"/>
      <c r="L118" s="53"/>
      <c r="M118" s="53"/>
      <c r="N118" s="53"/>
      <c r="O118" s="53"/>
      <c r="P118" s="55"/>
    </row>
    <row r="119" spans="1:16" ht="37.5" customHeight="1" x14ac:dyDescent="0.2">
      <c r="A119" s="139" t="s">
        <v>306</v>
      </c>
      <c r="B119" s="110"/>
      <c r="C119" s="159" t="s">
        <v>180</v>
      </c>
      <c r="D119" s="112" t="s">
        <v>11</v>
      </c>
      <c r="E119" s="113">
        <v>49</v>
      </c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5"/>
    </row>
    <row r="120" spans="1:16" x14ac:dyDescent="0.2">
      <c r="A120" s="139"/>
      <c r="B120" s="110"/>
      <c r="C120" s="149" t="s">
        <v>63</v>
      </c>
      <c r="D120" s="112" t="s">
        <v>11</v>
      </c>
      <c r="E120" s="113">
        <f>E119*1.1</f>
        <v>53.9</v>
      </c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5"/>
    </row>
    <row r="121" spans="1:16" x14ac:dyDescent="0.2">
      <c r="A121" s="139"/>
      <c r="B121" s="110"/>
      <c r="C121" s="153" t="s">
        <v>181</v>
      </c>
      <c r="D121" s="112" t="s">
        <v>90</v>
      </c>
      <c r="E121" s="113">
        <v>11</v>
      </c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5"/>
    </row>
    <row r="122" spans="1:16" ht="25.5" x14ac:dyDescent="0.2">
      <c r="A122" s="139" t="s">
        <v>309</v>
      </c>
      <c r="B122" s="110"/>
      <c r="C122" s="159" t="s">
        <v>311</v>
      </c>
      <c r="D122" s="112" t="s">
        <v>3</v>
      </c>
      <c r="E122" s="113">
        <v>79.400000000000006</v>
      </c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5"/>
    </row>
    <row r="123" spans="1:16" x14ac:dyDescent="0.2">
      <c r="A123" s="139"/>
      <c r="B123" s="110"/>
      <c r="C123" s="149" t="s">
        <v>310</v>
      </c>
      <c r="D123" s="112" t="s">
        <v>24</v>
      </c>
      <c r="E123" s="113">
        <f>E122*0.04</f>
        <v>3.18</v>
      </c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5"/>
    </row>
    <row r="124" spans="1:16" ht="13.5" thickBot="1" x14ac:dyDescent="0.25">
      <c r="A124" s="141"/>
      <c r="B124" s="122"/>
      <c r="C124" s="154" t="s">
        <v>124</v>
      </c>
      <c r="D124" s="123" t="s">
        <v>3</v>
      </c>
      <c r="E124" s="124">
        <f>E122*1.1</f>
        <v>87.34</v>
      </c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7"/>
    </row>
    <row r="125" spans="1:16" x14ac:dyDescent="0.2">
      <c r="C125" s="143" t="s">
        <v>32</v>
      </c>
      <c r="D125" s="143"/>
      <c r="E125" s="144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128"/>
    </row>
    <row r="126" spans="1:16" ht="15.75" thickBot="1" x14ac:dyDescent="0.25">
      <c r="A126" s="99">
        <v>7</v>
      </c>
      <c r="B126" s="100"/>
      <c r="C126" s="100" t="s">
        <v>65</v>
      </c>
      <c r="D126" s="101"/>
      <c r="E126" s="162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</row>
    <row r="127" spans="1:16" ht="26.25" thickBot="1" x14ac:dyDescent="0.25">
      <c r="A127" s="181" t="s">
        <v>153</v>
      </c>
      <c r="B127" s="182"/>
      <c r="C127" s="183" t="s">
        <v>89</v>
      </c>
      <c r="D127" s="184" t="s">
        <v>90</v>
      </c>
      <c r="E127" s="185">
        <v>1</v>
      </c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7"/>
    </row>
    <row r="128" spans="1:16" x14ac:dyDescent="0.2">
      <c r="B128" s="166"/>
      <c r="C128" s="143" t="s">
        <v>32</v>
      </c>
      <c r="D128" s="143"/>
      <c r="E128" s="90"/>
      <c r="F128" s="155"/>
      <c r="G128" s="155"/>
      <c r="H128" s="91"/>
      <c r="I128" s="91"/>
      <c r="J128" s="91"/>
      <c r="K128" s="91"/>
      <c r="L128" s="91"/>
      <c r="M128" s="128"/>
      <c r="N128" s="128"/>
      <c r="O128" s="128"/>
      <c r="P128" s="128"/>
    </row>
    <row r="129" spans="1:16" s="64" customFormat="1" ht="15" thickBot="1" x14ac:dyDescent="0.25">
      <c r="A129" s="74"/>
      <c r="B129" s="65"/>
      <c r="C129" s="75"/>
      <c r="D129" s="65"/>
      <c r="E129" s="65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7"/>
    </row>
    <row r="130" spans="1:16" s="64" customFormat="1" ht="15.75" thickBot="1" x14ac:dyDescent="0.3">
      <c r="A130" s="294" t="s">
        <v>416</v>
      </c>
      <c r="B130" s="295"/>
      <c r="C130" s="295"/>
      <c r="D130" s="295"/>
      <c r="E130" s="295"/>
      <c r="F130" s="295"/>
      <c r="G130" s="295"/>
      <c r="H130" s="295"/>
      <c r="I130" s="295"/>
      <c r="J130" s="295"/>
      <c r="K130" s="295"/>
      <c r="L130" s="78"/>
      <c r="M130" s="79"/>
      <c r="N130" s="79"/>
      <c r="O130" s="79"/>
      <c r="P130" s="80"/>
    </row>
    <row r="131" spans="1:16" s="65" customFormat="1" x14ac:dyDescent="0.2"/>
    <row r="132" spans="1:16" s="65" customFormat="1" x14ac:dyDescent="0.2"/>
    <row r="133" spans="1:16" s="65" customFormat="1" x14ac:dyDescent="0.2">
      <c r="A133" s="65" t="s">
        <v>336</v>
      </c>
      <c r="C133" s="81"/>
      <c r="D133" s="81"/>
      <c r="E133" s="81"/>
      <c r="F133" s="81"/>
      <c r="G133" s="81"/>
      <c r="H133" s="81"/>
      <c r="I133" s="81"/>
      <c r="J133" s="81"/>
      <c r="K133" s="81"/>
    </row>
    <row r="134" spans="1:16" s="65" customFormat="1" x14ac:dyDescent="0.2">
      <c r="C134" s="288" t="s">
        <v>337</v>
      </c>
      <c r="D134" s="288"/>
      <c r="E134" s="288"/>
      <c r="F134" s="288"/>
      <c r="G134" s="288"/>
      <c r="H134" s="288"/>
      <c r="I134" s="288"/>
      <c r="J134" s="288"/>
      <c r="K134" s="288"/>
    </row>
    <row r="135" spans="1:16" s="65" customFormat="1" x14ac:dyDescent="0.2">
      <c r="A135" s="65" t="s">
        <v>458</v>
      </c>
    </row>
    <row r="136" spans="1:16" s="65" customFormat="1" x14ac:dyDescent="0.2"/>
    <row r="137" spans="1:16" s="65" customFormat="1" x14ac:dyDescent="0.2">
      <c r="A137" s="65" t="s">
        <v>338</v>
      </c>
      <c r="C137" s="81"/>
      <c r="D137" s="81"/>
      <c r="E137" s="81"/>
      <c r="F137" s="81"/>
      <c r="G137" s="81"/>
      <c r="H137" s="81"/>
      <c r="I137" s="81"/>
      <c r="J137" s="81"/>
      <c r="K137" s="81"/>
    </row>
    <row r="138" spans="1:16" s="65" customFormat="1" x14ac:dyDescent="0.2">
      <c r="C138" s="288" t="s">
        <v>337</v>
      </c>
      <c r="D138" s="288"/>
      <c r="E138" s="288"/>
      <c r="F138" s="288"/>
      <c r="G138" s="288"/>
      <c r="H138" s="288"/>
      <c r="I138" s="288"/>
      <c r="J138" s="288"/>
      <c r="K138" s="288"/>
    </row>
    <row r="139" spans="1:16" s="65" customFormat="1" x14ac:dyDescent="0.2">
      <c r="A139" s="65" t="s">
        <v>339</v>
      </c>
      <c r="C139" s="69"/>
    </row>
    <row r="140" spans="1:16" x14ac:dyDescent="0.2">
      <c r="A140" s="82"/>
      <c r="F140" s="86"/>
      <c r="G140" s="86"/>
      <c r="H140" s="87"/>
      <c r="I140" s="88"/>
      <c r="J140" s="88"/>
      <c r="K140" s="88"/>
      <c r="L140" s="88"/>
      <c r="M140" s="88"/>
      <c r="N140" s="88"/>
      <c r="O140" s="89"/>
      <c r="P140" s="89"/>
    </row>
    <row r="141" spans="1:16" x14ac:dyDescent="0.2">
      <c r="F141" s="90"/>
      <c r="G141" s="90"/>
      <c r="H141" s="91"/>
      <c r="I141" s="91"/>
      <c r="J141" s="91"/>
      <c r="K141" s="91"/>
      <c r="L141" s="91"/>
      <c r="M141" s="167"/>
      <c r="N141" s="167"/>
      <c r="O141" s="167"/>
      <c r="P141" s="167"/>
    </row>
    <row r="142" spans="1:16" x14ac:dyDescent="0.2">
      <c r="F142" s="90"/>
      <c r="G142" s="90"/>
      <c r="H142" s="91"/>
      <c r="I142" s="91"/>
      <c r="J142" s="91"/>
      <c r="K142" s="91"/>
      <c r="L142" s="91"/>
      <c r="M142" s="167"/>
      <c r="N142" s="167"/>
      <c r="O142" s="167"/>
      <c r="P142" s="167"/>
    </row>
    <row r="143" spans="1:16" x14ac:dyDescent="0.2">
      <c r="F143" s="90"/>
      <c r="G143" s="90"/>
      <c r="H143" s="91"/>
      <c r="I143" s="91"/>
      <c r="J143" s="91"/>
      <c r="K143" s="91"/>
      <c r="L143" s="91"/>
      <c r="M143" s="167"/>
      <c r="N143" s="167"/>
      <c r="O143" s="167"/>
      <c r="P143" s="167"/>
    </row>
    <row r="144" spans="1:16" x14ac:dyDescent="0.2">
      <c r="F144" s="90"/>
      <c r="G144" s="90"/>
      <c r="H144" s="91"/>
      <c r="I144" s="91"/>
      <c r="J144" s="91"/>
      <c r="K144" s="91"/>
      <c r="L144" s="91"/>
      <c r="M144" s="167"/>
      <c r="N144" s="167"/>
      <c r="O144" s="167"/>
      <c r="P144" s="167"/>
    </row>
    <row r="145" spans="6:16" x14ac:dyDescent="0.2">
      <c r="F145" s="90"/>
      <c r="G145" s="90"/>
      <c r="H145" s="90"/>
      <c r="I145" s="90"/>
      <c r="J145" s="167"/>
      <c r="K145" s="167"/>
      <c r="L145" s="167"/>
      <c r="M145" s="167"/>
      <c r="N145" s="167"/>
      <c r="O145" s="167"/>
      <c r="P145" s="128"/>
    </row>
    <row r="146" spans="6:16" x14ac:dyDescent="0.2">
      <c r="F146" s="90"/>
      <c r="G146" s="90"/>
      <c r="H146" s="90"/>
      <c r="I146" s="90"/>
      <c r="J146" s="167"/>
      <c r="K146" s="167"/>
      <c r="L146" s="167"/>
      <c r="M146" s="167"/>
      <c r="N146" s="167"/>
      <c r="O146" s="167"/>
      <c r="P146" s="167"/>
    </row>
    <row r="147" spans="6:16" x14ac:dyDescent="0.2">
      <c r="F147" s="86"/>
      <c r="G147" s="86"/>
      <c r="H147" s="90"/>
      <c r="I147" s="90"/>
      <c r="J147" s="167"/>
      <c r="K147" s="167"/>
      <c r="L147" s="167"/>
      <c r="M147" s="167"/>
      <c r="N147" s="167"/>
      <c r="O147" s="142"/>
      <c r="P147" s="142"/>
    </row>
    <row r="148" spans="6:16" x14ac:dyDescent="0.2">
      <c r="F148" s="90"/>
      <c r="G148" s="90"/>
      <c r="H148" s="91"/>
      <c r="I148" s="91"/>
      <c r="J148" s="91"/>
      <c r="K148" s="91"/>
      <c r="L148" s="91"/>
      <c r="M148" s="167"/>
      <c r="N148" s="167"/>
      <c r="O148" s="167"/>
      <c r="P148" s="167"/>
    </row>
    <row r="149" spans="6:16" x14ac:dyDescent="0.2">
      <c r="F149" s="90"/>
      <c r="G149" s="90"/>
      <c r="H149" s="91"/>
      <c r="I149" s="91"/>
      <c r="J149" s="91"/>
      <c r="K149" s="91"/>
      <c r="L149" s="91"/>
      <c r="M149" s="167"/>
      <c r="N149" s="167"/>
      <c r="O149" s="167"/>
      <c r="P149" s="167"/>
    </row>
    <row r="150" spans="6:16" x14ac:dyDescent="0.2">
      <c r="F150" s="90"/>
      <c r="G150" s="90"/>
      <c r="H150" s="90"/>
      <c r="I150" s="90"/>
      <c r="J150" s="167"/>
      <c r="K150" s="167"/>
      <c r="L150" s="167"/>
      <c r="M150" s="167"/>
      <c r="N150" s="167"/>
      <c r="O150" s="167"/>
      <c r="P150" s="128"/>
    </row>
    <row r="151" spans="6:16" x14ac:dyDescent="0.2">
      <c r="F151" s="90"/>
      <c r="G151" s="90"/>
      <c r="H151" s="90"/>
      <c r="I151" s="90"/>
      <c r="J151" s="167"/>
      <c r="K151" s="167"/>
      <c r="L151" s="167"/>
      <c r="M151" s="167"/>
      <c r="N151" s="167"/>
      <c r="O151" s="167"/>
      <c r="P151" s="167"/>
    </row>
    <row r="152" spans="6:16" x14ac:dyDescent="0.2">
      <c r="F152" s="86"/>
      <c r="G152" s="86"/>
      <c r="H152" s="90"/>
      <c r="I152" s="90"/>
      <c r="J152" s="167"/>
      <c r="K152" s="167"/>
      <c r="L152" s="167"/>
      <c r="M152" s="167"/>
      <c r="N152" s="167"/>
      <c r="O152" s="142"/>
      <c r="P152" s="142"/>
    </row>
    <row r="153" spans="6:16" x14ac:dyDescent="0.2">
      <c r="F153" s="90"/>
      <c r="G153" s="90"/>
      <c r="H153" s="91"/>
      <c r="I153" s="91"/>
      <c r="J153" s="91"/>
      <c r="K153" s="91"/>
      <c r="L153" s="91"/>
      <c r="M153" s="167"/>
      <c r="N153" s="167"/>
      <c r="O153" s="167"/>
      <c r="P153" s="167"/>
    </row>
    <row r="154" spans="6:16" x14ac:dyDescent="0.2">
      <c r="F154" s="90"/>
      <c r="G154" s="90"/>
      <c r="H154" s="90"/>
      <c r="I154" s="90"/>
      <c r="J154" s="167"/>
      <c r="K154" s="91"/>
      <c r="L154" s="91"/>
      <c r="M154" s="167"/>
      <c r="N154" s="167"/>
      <c r="O154" s="167"/>
      <c r="P154" s="167"/>
    </row>
    <row r="155" spans="6:16" x14ac:dyDescent="0.2">
      <c r="F155" s="90"/>
      <c r="G155" s="90"/>
      <c r="H155" s="90"/>
      <c r="I155" s="90"/>
      <c r="J155" s="167"/>
      <c r="K155" s="91"/>
      <c r="L155" s="91"/>
      <c r="M155" s="167"/>
      <c r="N155" s="167"/>
      <c r="O155" s="167"/>
      <c r="P155" s="167"/>
    </row>
    <row r="156" spans="6:16" x14ac:dyDescent="0.2">
      <c r="F156" s="90"/>
      <c r="G156" s="90"/>
      <c r="H156" s="90"/>
      <c r="I156" s="90"/>
      <c r="J156" s="167"/>
      <c r="K156" s="91"/>
      <c r="L156" s="91"/>
      <c r="M156" s="167"/>
      <c r="N156" s="167"/>
      <c r="O156" s="167"/>
      <c r="P156" s="167"/>
    </row>
    <row r="157" spans="6:16" x14ac:dyDescent="0.2">
      <c r="F157" s="90"/>
      <c r="G157" s="90"/>
      <c r="H157" s="90"/>
      <c r="I157" s="90"/>
      <c r="J157" s="167"/>
      <c r="K157" s="91"/>
      <c r="L157" s="91"/>
      <c r="M157" s="167"/>
      <c r="N157" s="167"/>
      <c r="O157" s="167"/>
      <c r="P157" s="167"/>
    </row>
    <row r="158" spans="6:16" x14ac:dyDescent="0.2">
      <c r="F158" s="90"/>
      <c r="G158" s="90"/>
      <c r="H158" s="90"/>
      <c r="I158" s="90"/>
      <c r="J158" s="167"/>
      <c r="K158" s="91"/>
      <c r="L158" s="91"/>
      <c r="M158" s="167"/>
      <c r="N158" s="167"/>
      <c r="O158" s="167"/>
      <c r="P158" s="167"/>
    </row>
    <row r="159" spans="6:16" x14ac:dyDescent="0.2">
      <c r="F159" s="90"/>
      <c r="G159" s="90"/>
      <c r="H159" s="91"/>
      <c r="I159" s="91"/>
      <c r="J159" s="167"/>
      <c r="K159" s="91"/>
      <c r="L159" s="91"/>
      <c r="M159" s="167"/>
      <c r="N159" s="167"/>
      <c r="O159" s="167"/>
      <c r="P159" s="167"/>
    </row>
    <row r="160" spans="6:16" x14ac:dyDescent="0.2">
      <c r="F160" s="90"/>
      <c r="G160" s="90"/>
      <c r="H160" s="91"/>
      <c r="I160" s="91"/>
      <c r="J160" s="91"/>
      <c r="K160" s="91"/>
      <c r="L160" s="91"/>
      <c r="M160" s="167"/>
      <c r="N160" s="167"/>
      <c r="O160" s="167"/>
      <c r="P160" s="167"/>
    </row>
    <row r="161" spans="6:16" x14ac:dyDescent="0.2">
      <c r="F161" s="90"/>
      <c r="G161" s="90"/>
      <c r="H161" s="91"/>
      <c r="I161" s="91"/>
      <c r="J161" s="91"/>
      <c r="K161" s="91"/>
      <c r="L161" s="91"/>
      <c r="M161" s="167"/>
      <c r="N161" s="167"/>
      <c r="O161" s="167"/>
      <c r="P161" s="167"/>
    </row>
    <row r="162" spans="6:16" x14ac:dyDescent="0.2">
      <c r="F162" s="90"/>
      <c r="G162" s="90"/>
      <c r="H162" s="91"/>
      <c r="I162" s="91"/>
      <c r="J162" s="91"/>
      <c r="K162" s="91"/>
      <c r="L162" s="91"/>
      <c r="M162" s="167"/>
      <c r="N162" s="167"/>
      <c r="O162" s="167"/>
      <c r="P162" s="167"/>
    </row>
    <row r="163" spans="6:16" x14ac:dyDescent="0.2">
      <c r="F163" s="90"/>
      <c r="G163" s="90"/>
      <c r="H163" s="91"/>
      <c r="I163" s="91"/>
      <c r="J163" s="91"/>
      <c r="K163" s="91"/>
      <c r="L163" s="91"/>
      <c r="M163" s="167"/>
      <c r="N163" s="167"/>
      <c r="O163" s="167"/>
      <c r="P163" s="167"/>
    </row>
    <row r="164" spans="6:16" x14ac:dyDescent="0.2">
      <c r="F164" s="90"/>
      <c r="G164" s="90"/>
      <c r="H164" s="91"/>
      <c r="I164" s="91"/>
      <c r="J164" s="91"/>
      <c r="K164" s="91"/>
      <c r="L164" s="91"/>
      <c r="M164" s="167"/>
      <c r="N164" s="167"/>
      <c r="O164" s="167"/>
      <c r="P164" s="167"/>
    </row>
    <row r="165" spans="6:16" x14ac:dyDescent="0.2">
      <c r="F165" s="90"/>
      <c r="G165" s="90"/>
      <c r="H165" s="90"/>
      <c r="I165" s="90"/>
      <c r="J165" s="167"/>
      <c r="K165" s="167"/>
      <c r="L165" s="167"/>
      <c r="M165" s="167"/>
      <c r="N165" s="167"/>
      <c r="O165" s="167"/>
      <c r="P165" s="128"/>
    </row>
    <row r="166" spans="6:16" x14ac:dyDescent="0.2">
      <c r="F166" s="86"/>
      <c r="G166" s="86"/>
      <c r="H166" s="90"/>
      <c r="I166" s="90"/>
      <c r="J166" s="167"/>
      <c r="K166" s="167"/>
      <c r="L166" s="167"/>
      <c r="M166" s="167"/>
      <c r="N166" s="167"/>
      <c r="O166" s="142"/>
      <c r="P166" s="142"/>
    </row>
    <row r="167" spans="6:16" x14ac:dyDescent="0.2">
      <c r="F167" s="90"/>
      <c r="G167" s="90"/>
      <c r="H167" s="91"/>
      <c r="I167" s="91"/>
      <c r="J167" s="167"/>
      <c r="K167" s="91"/>
      <c r="L167" s="91"/>
      <c r="M167" s="167"/>
      <c r="N167" s="167"/>
      <c r="O167" s="167"/>
      <c r="P167" s="167"/>
    </row>
    <row r="168" spans="6:16" x14ac:dyDescent="0.2">
      <c r="F168" s="90"/>
      <c r="G168" s="90"/>
      <c r="H168" s="90"/>
      <c r="I168" s="90"/>
      <c r="J168" s="90"/>
      <c r="K168" s="90"/>
      <c r="L168" s="90"/>
      <c r="M168" s="90"/>
      <c r="N168" s="90"/>
    </row>
    <row r="169" spans="6:16" x14ac:dyDescent="0.2">
      <c r="F169" s="90"/>
      <c r="G169" s="90"/>
      <c r="H169" s="90"/>
      <c r="I169" s="90"/>
      <c r="J169" s="90"/>
      <c r="K169" s="90"/>
      <c r="L169" s="90"/>
      <c r="M169" s="90"/>
      <c r="N169" s="90"/>
    </row>
  </sheetData>
  <mergeCells count="17">
    <mergeCell ref="B1:O1"/>
    <mergeCell ref="B2:O2"/>
    <mergeCell ref="B3:O3"/>
    <mergeCell ref="L12:O12"/>
    <mergeCell ref="P12:P13"/>
    <mergeCell ref="F12:F13"/>
    <mergeCell ref="G12:G13"/>
    <mergeCell ref="H12:J12"/>
    <mergeCell ref="C138:K138"/>
    <mergeCell ref="A12:A13"/>
    <mergeCell ref="B12:B13"/>
    <mergeCell ref="C12:C13"/>
    <mergeCell ref="D12:D13"/>
    <mergeCell ref="E12:E13"/>
    <mergeCell ref="A130:K130"/>
    <mergeCell ref="C134:K134"/>
    <mergeCell ref="K12:K13"/>
  </mergeCells>
  <conditionalFormatting sqref="E66">
    <cfRule type="expression" dxfId="7" priority="1" stopIfTrue="1">
      <formula>#REF!=""</formula>
    </cfRule>
  </conditionalFormatting>
  <printOptions horizontalCentered="1"/>
  <pageMargins left="0.19685039370078741" right="0.19685039370078741" top="0.55118110236220474" bottom="0.55118110236220474" header="0.31496062992125984" footer="0.31496062992125984"/>
  <pageSetup paperSize="9" scale="65" orientation="landscape" r:id="rId1"/>
  <headerFooter>
    <oddFooter>&amp;LVaļņu iela 12, Jelgava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zoomScale="80" zoomScaleNormal="80" workbookViewId="0">
      <selection activeCell="C6" sqref="C6"/>
    </sheetView>
  </sheetViews>
  <sheetFormatPr defaultRowHeight="12.75" x14ac:dyDescent="0.2"/>
  <cols>
    <col min="1" max="1" width="8.7109375" style="142" customWidth="1"/>
    <col min="2" max="2" width="8.7109375" style="82" customWidth="1"/>
    <col min="3" max="3" width="35.7109375" style="83" customWidth="1"/>
    <col min="4" max="4" width="10.7109375" style="84" customWidth="1"/>
    <col min="5" max="5" width="10.7109375" style="85" customWidth="1"/>
    <col min="6" max="7" width="10.7109375" style="83" customWidth="1"/>
    <col min="8" max="16" width="12.7109375" style="82" customWidth="1"/>
    <col min="17" max="251" width="9.140625" style="82"/>
    <col min="252" max="252" width="4.5703125" style="82" customWidth="1"/>
    <col min="253" max="253" width="9.7109375" style="82" customWidth="1"/>
    <col min="254" max="254" width="34" style="82" customWidth="1"/>
    <col min="255" max="255" width="6.140625" style="82" customWidth="1"/>
    <col min="256" max="256" width="8.42578125" style="82" customWidth="1"/>
    <col min="257" max="257" width="8.28515625" style="82" customWidth="1"/>
    <col min="258" max="258" width="7.5703125" style="82" customWidth="1"/>
    <col min="259" max="259" width="7.7109375" style="82" customWidth="1"/>
    <col min="260" max="260" width="8.28515625" style="82" customWidth="1"/>
    <col min="261" max="261" width="9" style="82" customWidth="1"/>
    <col min="262" max="262" width="8.5703125" style="82" customWidth="1"/>
    <col min="263" max="263" width="13" style="82" customWidth="1"/>
    <col min="264" max="264" width="13.5703125" style="82" customWidth="1"/>
    <col min="265" max="265" width="10.7109375" style="82" customWidth="1"/>
    <col min="266" max="266" width="13" style="82" customWidth="1"/>
    <col min="267" max="267" width="12.7109375" style="82" customWidth="1"/>
    <col min="268" max="268" width="11.140625" style="82" bestFit="1" customWidth="1"/>
    <col min="269" max="507" width="9.140625" style="82"/>
    <col min="508" max="508" width="4.5703125" style="82" customWidth="1"/>
    <col min="509" max="509" width="9.7109375" style="82" customWidth="1"/>
    <col min="510" max="510" width="34" style="82" customWidth="1"/>
    <col min="511" max="511" width="6.140625" style="82" customWidth="1"/>
    <col min="512" max="512" width="8.42578125" style="82" customWidth="1"/>
    <col min="513" max="513" width="8.28515625" style="82" customWidth="1"/>
    <col min="514" max="514" width="7.5703125" style="82" customWidth="1"/>
    <col min="515" max="515" width="7.7109375" style="82" customWidth="1"/>
    <col min="516" max="516" width="8.28515625" style="82" customWidth="1"/>
    <col min="517" max="517" width="9" style="82" customWidth="1"/>
    <col min="518" max="518" width="8.5703125" style="82" customWidth="1"/>
    <col min="519" max="519" width="13" style="82" customWidth="1"/>
    <col min="520" max="520" width="13.5703125" style="82" customWidth="1"/>
    <col min="521" max="521" width="10.7109375" style="82" customWidth="1"/>
    <col min="522" max="522" width="13" style="82" customWidth="1"/>
    <col min="523" max="523" width="12.7109375" style="82" customWidth="1"/>
    <col min="524" max="524" width="11.140625" style="82" bestFit="1" customWidth="1"/>
    <col min="525" max="763" width="9.140625" style="82"/>
    <col min="764" max="764" width="4.5703125" style="82" customWidth="1"/>
    <col min="765" max="765" width="9.7109375" style="82" customWidth="1"/>
    <col min="766" max="766" width="34" style="82" customWidth="1"/>
    <col min="767" max="767" width="6.140625" style="82" customWidth="1"/>
    <col min="768" max="768" width="8.42578125" style="82" customWidth="1"/>
    <col min="769" max="769" width="8.28515625" style="82" customWidth="1"/>
    <col min="770" max="770" width="7.5703125" style="82" customWidth="1"/>
    <col min="771" max="771" width="7.7109375" style="82" customWidth="1"/>
    <col min="772" max="772" width="8.28515625" style="82" customWidth="1"/>
    <col min="773" max="773" width="9" style="82" customWidth="1"/>
    <col min="774" max="774" width="8.5703125" style="82" customWidth="1"/>
    <col min="775" max="775" width="13" style="82" customWidth="1"/>
    <col min="776" max="776" width="13.5703125" style="82" customWidth="1"/>
    <col min="777" max="777" width="10.7109375" style="82" customWidth="1"/>
    <col min="778" max="778" width="13" style="82" customWidth="1"/>
    <col min="779" max="779" width="12.7109375" style="82" customWidth="1"/>
    <col min="780" max="780" width="11.140625" style="82" bestFit="1" customWidth="1"/>
    <col min="781" max="1019" width="9.140625" style="82"/>
    <col min="1020" max="1020" width="4.5703125" style="82" customWidth="1"/>
    <col min="1021" max="1021" width="9.7109375" style="82" customWidth="1"/>
    <col min="1022" max="1022" width="34" style="82" customWidth="1"/>
    <col min="1023" max="1023" width="6.140625" style="82" customWidth="1"/>
    <col min="1024" max="1024" width="8.42578125" style="82" customWidth="1"/>
    <col min="1025" max="1025" width="8.28515625" style="82" customWidth="1"/>
    <col min="1026" max="1026" width="7.5703125" style="82" customWidth="1"/>
    <col min="1027" max="1027" width="7.7109375" style="82" customWidth="1"/>
    <col min="1028" max="1028" width="8.28515625" style="82" customWidth="1"/>
    <col min="1029" max="1029" width="9" style="82" customWidth="1"/>
    <col min="1030" max="1030" width="8.5703125" style="82" customWidth="1"/>
    <col min="1031" max="1031" width="13" style="82" customWidth="1"/>
    <col min="1032" max="1032" width="13.5703125" style="82" customWidth="1"/>
    <col min="1033" max="1033" width="10.7109375" style="82" customWidth="1"/>
    <col min="1034" max="1034" width="13" style="82" customWidth="1"/>
    <col min="1035" max="1035" width="12.7109375" style="82" customWidth="1"/>
    <col min="1036" max="1036" width="11.140625" style="82" bestFit="1" customWidth="1"/>
    <col min="1037" max="1275" width="9.140625" style="82"/>
    <col min="1276" max="1276" width="4.5703125" style="82" customWidth="1"/>
    <col min="1277" max="1277" width="9.7109375" style="82" customWidth="1"/>
    <col min="1278" max="1278" width="34" style="82" customWidth="1"/>
    <col min="1279" max="1279" width="6.140625" style="82" customWidth="1"/>
    <col min="1280" max="1280" width="8.42578125" style="82" customWidth="1"/>
    <col min="1281" max="1281" width="8.28515625" style="82" customWidth="1"/>
    <col min="1282" max="1282" width="7.5703125" style="82" customWidth="1"/>
    <col min="1283" max="1283" width="7.7109375" style="82" customWidth="1"/>
    <col min="1284" max="1284" width="8.28515625" style="82" customWidth="1"/>
    <col min="1285" max="1285" width="9" style="82" customWidth="1"/>
    <col min="1286" max="1286" width="8.5703125" style="82" customWidth="1"/>
    <col min="1287" max="1287" width="13" style="82" customWidth="1"/>
    <col min="1288" max="1288" width="13.5703125" style="82" customWidth="1"/>
    <col min="1289" max="1289" width="10.7109375" style="82" customWidth="1"/>
    <col min="1290" max="1290" width="13" style="82" customWidth="1"/>
    <col min="1291" max="1291" width="12.7109375" style="82" customWidth="1"/>
    <col min="1292" max="1292" width="11.140625" style="82" bestFit="1" customWidth="1"/>
    <col min="1293" max="1531" width="9.140625" style="82"/>
    <col min="1532" max="1532" width="4.5703125" style="82" customWidth="1"/>
    <col min="1533" max="1533" width="9.7109375" style="82" customWidth="1"/>
    <col min="1534" max="1534" width="34" style="82" customWidth="1"/>
    <col min="1535" max="1535" width="6.140625" style="82" customWidth="1"/>
    <col min="1536" max="1536" width="8.42578125" style="82" customWidth="1"/>
    <col min="1537" max="1537" width="8.28515625" style="82" customWidth="1"/>
    <col min="1538" max="1538" width="7.5703125" style="82" customWidth="1"/>
    <col min="1539" max="1539" width="7.7109375" style="82" customWidth="1"/>
    <col min="1540" max="1540" width="8.28515625" style="82" customWidth="1"/>
    <col min="1541" max="1541" width="9" style="82" customWidth="1"/>
    <col min="1542" max="1542" width="8.5703125" style="82" customWidth="1"/>
    <col min="1543" max="1543" width="13" style="82" customWidth="1"/>
    <col min="1544" max="1544" width="13.5703125" style="82" customWidth="1"/>
    <col min="1545" max="1545" width="10.7109375" style="82" customWidth="1"/>
    <col min="1546" max="1546" width="13" style="82" customWidth="1"/>
    <col min="1547" max="1547" width="12.7109375" style="82" customWidth="1"/>
    <col min="1548" max="1548" width="11.140625" style="82" bestFit="1" customWidth="1"/>
    <col min="1549" max="1787" width="9.140625" style="82"/>
    <col min="1788" max="1788" width="4.5703125" style="82" customWidth="1"/>
    <col min="1789" max="1789" width="9.7109375" style="82" customWidth="1"/>
    <col min="1790" max="1790" width="34" style="82" customWidth="1"/>
    <col min="1791" max="1791" width="6.140625" style="82" customWidth="1"/>
    <col min="1792" max="1792" width="8.42578125" style="82" customWidth="1"/>
    <col min="1793" max="1793" width="8.28515625" style="82" customWidth="1"/>
    <col min="1794" max="1794" width="7.5703125" style="82" customWidth="1"/>
    <col min="1795" max="1795" width="7.7109375" style="82" customWidth="1"/>
    <col min="1796" max="1796" width="8.28515625" style="82" customWidth="1"/>
    <col min="1797" max="1797" width="9" style="82" customWidth="1"/>
    <col min="1798" max="1798" width="8.5703125" style="82" customWidth="1"/>
    <col min="1799" max="1799" width="13" style="82" customWidth="1"/>
    <col min="1800" max="1800" width="13.5703125" style="82" customWidth="1"/>
    <col min="1801" max="1801" width="10.7109375" style="82" customWidth="1"/>
    <col min="1802" max="1802" width="13" style="82" customWidth="1"/>
    <col min="1803" max="1803" width="12.7109375" style="82" customWidth="1"/>
    <col min="1804" max="1804" width="11.140625" style="82" bestFit="1" customWidth="1"/>
    <col min="1805" max="2043" width="9.140625" style="82"/>
    <col min="2044" max="2044" width="4.5703125" style="82" customWidth="1"/>
    <col min="2045" max="2045" width="9.7109375" style="82" customWidth="1"/>
    <col min="2046" max="2046" width="34" style="82" customWidth="1"/>
    <col min="2047" max="2047" width="6.140625" style="82" customWidth="1"/>
    <col min="2048" max="2048" width="8.42578125" style="82" customWidth="1"/>
    <col min="2049" max="2049" width="8.28515625" style="82" customWidth="1"/>
    <col min="2050" max="2050" width="7.5703125" style="82" customWidth="1"/>
    <col min="2051" max="2051" width="7.7109375" style="82" customWidth="1"/>
    <col min="2052" max="2052" width="8.28515625" style="82" customWidth="1"/>
    <col min="2053" max="2053" width="9" style="82" customWidth="1"/>
    <col min="2054" max="2054" width="8.5703125" style="82" customWidth="1"/>
    <col min="2055" max="2055" width="13" style="82" customWidth="1"/>
    <col min="2056" max="2056" width="13.5703125" style="82" customWidth="1"/>
    <col min="2057" max="2057" width="10.7109375" style="82" customWidth="1"/>
    <col min="2058" max="2058" width="13" style="82" customWidth="1"/>
    <col min="2059" max="2059" width="12.7109375" style="82" customWidth="1"/>
    <col min="2060" max="2060" width="11.140625" style="82" bestFit="1" customWidth="1"/>
    <col min="2061" max="2299" width="9.140625" style="82"/>
    <col min="2300" max="2300" width="4.5703125" style="82" customWidth="1"/>
    <col min="2301" max="2301" width="9.7109375" style="82" customWidth="1"/>
    <col min="2302" max="2302" width="34" style="82" customWidth="1"/>
    <col min="2303" max="2303" width="6.140625" style="82" customWidth="1"/>
    <col min="2304" max="2304" width="8.42578125" style="82" customWidth="1"/>
    <col min="2305" max="2305" width="8.28515625" style="82" customWidth="1"/>
    <col min="2306" max="2306" width="7.5703125" style="82" customWidth="1"/>
    <col min="2307" max="2307" width="7.7109375" style="82" customWidth="1"/>
    <col min="2308" max="2308" width="8.28515625" style="82" customWidth="1"/>
    <col min="2309" max="2309" width="9" style="82" customWidth="1"/>
    <col min="2310" max="2310" width="8.5703125" style="82" customWidth="1"/>
    <col min="2311" max="2311" width="13" style="82" customWidth="1"/>
    <col min="2312" max="2312" width="13.5703125" style="82" customWidth="1"/>
    <col min="2313" max="2313" width="10.7109375" style="82" customWidth="1"/>
    <col min="2314" max="2314" width="13" style="82" customWidth="1"/>
    <col min="2315" max="2315" width="12.7109375" style="82" customWidth="1"/>
    <col min="2316" max="2316" width="11.140625" style="82" bestFit="1" customWidth="1"/>
    <col min="2317" max="2555" width="9.140625" style="82"/>
    <col min="2556" max="2556" width="4.5703125" style="82" customWidth="1"/>
    <col min="2557" max="2557" width="9.7109375" style="82" customWidth="1"/>
    <col min="2558" max="2558" width="34" style="82" customWidth="1"/>
    <col min="2559" max="2559" width="6.140625" style="82" customWidth="1"/>
    <col min="2560" max="2560" width="8.42578125" style="82" customWidth="1"/>
    <col min="2561" max="2561" width="8.28515625" style="82" customWidth="1"/>
    <col min="2562" max="2562" width="7.5703125" style="82" customWidth="1"/>
    <col min="2563" max="2563" width="7.7109375" style="82" customWidth="1"/>
    <col min="2564" max="2564" width="8.28515625" style="82" customWidth="1"/>
    <col min="2565" max="2565" width="9" style="82" customWidth="1"/>
    <col min="2566" max="2566" width="8.5703125" style="82" customWidth="1"/>
    <col min="2567" max="2567" width="13" style="82" customWidth="1"/>
    <col min="2568" max="2568" width="13.5703125" style="82" customWidth="1"/>
    <col min="2569" max="2569" width="10.7109375" style="82" customWidth="1"/>
    <col min="2570" max="2570" width="13" style="82" customWidth="1"/>
    <col min="2571" max="2571" width="12.7109375" style="82" customWidth="1"/>
    <col min="2572" max="2572" width="11.140625" style="82" bestFit="1" customWidth="1"/>
    <col min="2573" max="2811" width="9.140625" style="82"/>
    <col min="2812" max="2812" width="4.5703125" style="82" customWidth="1"/>
    <col min="2813" max="2813" width="9.7109375" style="82" customWidth="1"/>
    <col min="2814" max="2814" width="34" style="82" customWidth="1"/>
    <col min="2815" max="2815" width="6.140625" style="82" customWidth="1"/>
    <col min="2816" max="2816" width="8.42578125" style="82" customWidth="1"/>
    <col min="2817" max="2817" width="8.28515625" style="82" customWidth="1"/>
    <col min="2818" max="2818" width="7.5703125" style="82" customWidth="1"/>
    <col min="2819" max="2819" width="7.7109375" style="82" customWidth="1"/>
    <col min="2820" max="2820" width="8.28515625" style="82" customWidth="1"/>
    <col min="2821" max="2821" width="9" style="82" customWidth="1"/>
    <col min="2822" max="2822" width="8.5703125" style="82" customWidth="1"/>
    <col min="2823" max="2823" width="13" style="82" customWidth="1"/>
    <col min="2824" max="2824" width="13.5703125" style="82" customWidth="1"/>
    <col min="2825" max="2825" width="10.7109375" style="82" customWidth="1"/>
    <col min="2826" max="2826" width="13" style="82" customWidth="1"/>
    <col min="2827" max="2827" width="12.7109375" style="82" customWidth="1"/>
    <col min="2828" max="2828" width="11.140625" style="82" bestFit="1" customWidth="1"/>
    <col min="2829" max="3067" width="9.140625" style="82"/>
    <col min="3068" max="3068" width="4.5703125" style="82" customWidth="1"/>
    <col min="3069" max="3069" width="9.7109375" style="82" customWidth="1"/>
    <col min="3070" max="3070" width="34" style="82" customWidth="1"/>
    <col min="3071" max="3071" width="6.140625" style="82" customWidth="1"/>
    <col min="3072" max="3072" width="8.42578125" style="82" customWidth="1"/>
    <col min="3073" max="3073" width="8.28515625" style="82" customWidth="1"/>
    <col min="3074" max="3074" width="7.5703125" style="82" customWidth="1"/>
    <col min="3075" max="3075" width="7.7109375" style="82" customWidth="1"/>
    <col min="3076" max="3076" width="8.28515625" style="82" customWidth="1"/>
    <col min="3077" max="3077" width="9" style="82" customWidth="1"/>
    <col min="3078" max="3078" width="8.5703125" style="82" customWidth="1"/>
    <col min="3079" max="3079" width="13" style="82" customWidth="1"/>
    <col min="3080" max="3080" width="13.5703125" style="82" customWidth="1"/>
    <col min="3081" max="3081" width="10.7109375" style="82" customWidth="1"/>
    <col min="3082" max="3082" width="13" style="82" customWidth="1"/>
    <col min="3083" max="3083" width="12.7109375" style="82" customWidth="1"/>
    <col min="3084" max="3084" width="11.140625" style="82" bestFit="1" customWidth="1"/>
    <col min="3085" max="3323" width="9.140625" style="82"/>
    <col min="3324" max="3324" width="4.5703125" style="82" customWidth="1"/>
    <col min="3325" max="3325" width="9.7109375" style="82" customWidth="1"/>
    <col min="3326" max="3326" width="34" style="82" customWidth="1"/>
    <col min="3327" max="3327" width="6.140625" style="82" customWidth="1"/>
    <col min="3328" max="3328" width="8.42578125" style="82" customWidth="1"/>
    <col min="3329" max="3329" width="8.28515625" style="82" customWidth="1"/>
    <col min="3330" max="3330" width="7.5703125" style="82" customWidth="1"/>
    <col min="3331" max="3331" width="7.7109375" style="82" customWidth="1"/>
    <col min="3332" max="3332" width="8.28515625" style="82" customWidth="1"/>
    <col min="3333" max="3333" width="9" style="82" customWidth="1"/>
    <col min="3334" max="3334" width="8.5703125" style="82" customWidth="1"/>
    <col min="3335" max="3335" width="13" style="82" customWidth="1"/>
    <col min="3336" max="3336" width="13.5703125" style="82" customWidth="1"/>
    <col min="3337" max="3337" width="10.7109375" style="82" customWidth="1"/>
    <col min="3338" max="3338" width="13" style="82" customWidth="1"/>
    <col min="3339" max="3339" width="12.7109375" style="82" customWidth="1"/>
    <col min="3340" max="3340" width="11.140625" style="82" bestFit="1" customWidth="1"/>
    <col min="3341" max="3579" width="9.140625" style="82"/>
    <col min="3580" max="3580" width="4.5703125" style="82" customWidth="1"/>
    <col min="3581" max="3581" width="9.7109375" style="82" customWidth="1"/>
    <col min="3582" max="3582" width="34" style="82" customWidth="1"/>
    <col min="3583" max="3583" width="6.140625" style="82" customWidth="1"/>
    <col min="3584" max="3584" width="8.42578125" style="82" customWidth="1"/>
    <col min="3585" max="3585" width="8.28515625" style="82" customWidth="1"/>
    <col min="3586" max="3586" width="7.5703125" style="82" customWidth="1"/>
    <col min="3587" max="3587" width="7.7109375" style="82" customWidth="1"/>
    <col min="3588" max="3588" width="8.28515625" style="82" customWidth="1"/>
    <col min="3589" max="3589" width="9" style="82" customWidth="1"/>
    <col min="3590" max="3590" width="8.5703125" style="82" customWidth="1"/>
    <col min="3591" max="3591" width="13" style="82" customWidth="1"/>
    <col min="3592" max="3592" width="13.5703125" style="82" customWidth="1"/>
    <col min="3593" max="3593" width="10.7109375" style="82" customWidth="1"/>
    <col min="3594" max="3594" width="13" style="82" customWidth="1"/>
    <col min="3595" max="3595" width="12.7109375" style="82" customWidth="1"/>
    <col min="3596" max="3596" width="11.140625" style="82" bestFit="1" customWidth="1"/>
    <col min="3597" max="3835" width="9.140625" style="82"/>
    <col min="3836" max="3836" width="4.5703125" style="82" customWidth="1"/>
    <col min="3837" max="3837" width="9.7109375" style="82" customWidth="1"/>
    <col min="3838" max="3838" width="34" style="82" customWidth="1"/>
    <col min="3839" max="3839" width="6.140625" style="82" customWidth="1"/>
    <col min="3840" max="3840" width="8.42578125" style="82" customWidth="1"/>
    <col min="3841" max="3841" width="8.28515625" style="82" customWidth="1"/>
    <col min="3842" max="3842" width="7.5703125" style="82" customWidth="1"/>
    <col min="3843" max="3843" width="7.7109375" style="82" customWidth="1"/>
    <col min="3844" max="3844" width="8.28515625" style="82" customWidth="1"/>
    <col min="3845" max="3845" width="9" style="82" customWidth="1"/>
    <col min="3846" max="3846" width="8.5703125" style="82" customWidth="1"/>
    <col min="3847" max="3847" width="13" style="82" customWidth="1"/>
    <col min="3848" max="3848" width="13.5703125" style="82" customWidth="1"/>
    <col min="3849" max="3849" width="10.7109375" style="82" customWidth="1"/>
    <col min="3850" max="3850" width="13" style="82" customWidth="1"/>
    <col min="3851" max="3851" width="12.7109375" style="82" customWidth="1"/>
    <col min="3852" max="3852" width="11.140625" style="82" bestFit="1" customWidth="1"/>
    <col min="3853" max="4091" width="9.140625" style="82"/>
    <col min="4092" max="4092" width="4.5703125" style="82" customWidth="1"/>
    <col min="4093" max="4093" width="9.7109375" style="82" customWidth="1"/>
    <col min="4094" max="4094" width="34" style="82" customWidth="1"/>
    <col min="4095" max="4095" width="6.140625" style="82" customWidth="1"/>
    <col min="4096" max="4096" width="8.42578125" style="82" customWidth="1"/>
    <col min="4097" max="4097" width="8.28515625" style="82" customWidth="1"/>
    <col min="4098" max="4098" width="7.5703125" style="82" customWidth="1"/>
    <col min="4099" max="4099" width="7.7109375" style="82" customWidth="1"/>
    <col min="4100" max="4100" width="8.28515625" style="82" customWidth="1"/>
    <col min="4101" max="4101" width="9" style="82" customWidth="1"/>
    <col min="4102" max="4102" width="8.5703125" style="82" customWidth="1"/>
    <col min="4103" max="4103" width="13" style="82" customWidth="1"/>
    <col min="4104" max="4104" width="13.5703125" style="82" customWidth="1"/>
    <col min="4105" max="4105" width="10.7109375" style="82" customWidth="1"/>
    <col min="4106" max="4106" width="13" style="82" customWidth="1"/>
    <col min="4107" max="4107" width="12.7109375" style="82" customWidth="1"/>
    <col min="4108" max="4108" width="11.140625" style="82" bestFit="1" customWidth="1"/>
    <col min="4109" max="4347" width="9.140625" style="82"/>
    <col min="4348" max="4348" width="4.5703125" style="82" customWidth="1"/>
    <col min="4349" max="4349" width="9.7109375" style="82" customWidth="1"/>
    <col min="4350" max="4350" width="34" style="82" customWidth="1"/>
    <col min="4351" max="4351" width="6.140625" style="82" customWidth="1"/>
    <col min="4352" max="4352" width="8.42578125" style="82" customWidth="1"/>
    <col min="4353" max="4353" width="8.28515625" style="82" customWidth="1"/>
    <col min="4354" max="4354" width="7.5703125" style="82" customWidth="1"/>
    <col min="4355" max="4355" width="7.7109375" style="82" customWidth="1"/>
    <col min="4356" max="4356" width="8.28515625" style="82" customWidth="1"/>
    <col min="4357" max="4357" width="9" style="82" customWidth="1"/>
    <col min="4358" max="4358" width="8.5703125" style="82" customWidth="1"/>
    <col min="4359" max="4359" width="13" style="82" customWidth="1"/>
    <col min="4360" max="4360" width="13.5703125" style="82" customWidth="1"/>
    <col min="4361" max="4361" width="10.7109375" style="82" customWidth="1"/>
    <col min="4362" max="4362" width="13" style="82" customWidth="1"/>
    <col min="4363" max="4363" width="12.7109375" style="82" customWidth="1"/>
    <col min="4364" max="4364" width="11.140625" style="82" bestFit="1" customWidth="1"/>
    <col min="4365" max="4603" width="9.140625" style="82"/>
    <col min="4604" max="4604" width="4.5703125" style="82" customWidth="1"/>
    <col min="4605" max="4605" width="9.7109375" style="82" customWidth="1"/>
    <col min="4606" max="4606" width="34" style="82" customWidth="1"/>
    <col min="4607" max="4607" width="6.140625" style="82" customWidth="1"/>
    <col min="4608" max="4608" width="8.42578125" style="82" customWidth="1"/>
    <col min="4609" max="4609" width="8.28515625" style="82" customWidth="1"/>
    <col min="4610" max="4610" width="7.5703125" style="82" customWidth="1"/>
    <col min="4611" max="4611" width="7.7109375" style="82" customWidth="1"/>
    <col min="4612" max="4612" width="8.28515625" style="82" customWidth="1"/>
    <col min="4613" max="4613" width="9" style="82" customWidth="1"/>
    <col min="4614" max="4614" width="8.5703125" style="82" customWidth="1"/>
    <col min="4615" max="4615" width="13" style="82" customWidth="1"/>
    <col min="4616" max="4616" width="13.5703125" style="82" customWidth="1"/>
    <col min="4617" max="4617" width="10.7109375" style="82" customWidth="1"/>
    <col min="4618" max="4618" width="13" style="82" customWidth="1"/>
    <col min="4619" max="4619" width="12.7109375" style="82" customWidth="1"/>
    <col min="4620" max="4620" width="11.140625" style="82" bestFit="1" customWidth="1"/>
    <col min="4621" max="4859" width="9.140625" style="82"/>
    <col min="4860" max="4860" width="4.5703125" style="82" customWidth="1"/>
    <col min="4861" max="4861" width="9.7109375" style="82" customWidth="1"/>
    <col min="4862" max="4862" width="34" style="82" customWidth="1"/>
    <col min="4863" max="4863" width="6.140625" style="82" customWidth="1"/>
    <col min="4864" max="4864" width="8.42578125" style="82" customWidth="1"/>
    <col min="4865" max="4865" width="8.28515625" style="82" customWidth="1"/>
    <col min="4866" max="4866" width="7.5703125" style="82" customWidth="1"/>
    <col min="4867" max="4867" width="7.7109375" style="82" customWidth="1"/>
    <col min="4868" max="4868" width="8.28515625" style="82" customWidth="1"/>
    <col min="4869" max="4869" width="9" style="82" customWidth="1"/>
    <col min="4870" max="4870" width="8.5703125" style="82" customWidth="1"/>
    <col min="4871" max="4871" width="13" style="82" customWidth="1"/>
    <col min="4872" max="4872" width="13.5703125" style="82" customWidth="1"/>
    <col min="4873" max="4873" width="10.7109375" style="82" customWidth="1"/>
    <col min="4874" max="4874" width="13" style="82" customWidth="1"/>
    <col min="4875" max="4875" width="12.7109375" style="82" customWidth="1"/>
    <col min="4876" max="4876" width="11.140625" style="82" bestFit="1" customWidth="1"/>
    <col min="4877" max="5115" width="9.140625" style="82"/>
    <col min="5116" max="5116" width="4.5703125" style="82" customWidth="1"/>
    <col min="5117" max="5117" width="9.7109375" style="82" customWidth="1"/>
    <col min="5118" max="5118" width="34" style="82" customWidth="1"/>
    <col min="5119" max="5119" width="6.140625" style="82" customWidth="1"/>
    <col min="5120" max="5120" width="8.42578125" style="82" customWidth="1"/>
    <col min="5121" max="5121" width="8.28515625" style="82" customWidth="1"/>
    <col min="5122" max="5122" width="7.5703125" style="82" customWidth="1"/>
    <col min="5123" max="5123" width="7.7109375" style="82" customWidth="1"/>
    <col min="5124" max="5124" width="8.28515625" style="82" customWidth="1"/>
    <col min="5125" max="5125" width="9" style="82" customWidth="1"/>
    <col min="5126" max="5126" width="8.5703125" style="82" customWidth="1"/>
    <col min="5127" max="5127" width="13" style="82" customWidth="1"/>
    <col min="5128" max="5128" width="13.5703125" style="82" customWidth="1"/>
    <col min="5129" max="5129" width="10.7109375" style="82" customWidth="1"/>
    <col min="5130" max="5130" width="13" style="82" customWidth="1"/>
    <col min="5131" max="5131" width="12.7109375" style="82" customWidth="1"/>
    <col min="5132" max="5132" width="11.140625" style="82" bestFit="1" customWidth="1"/>
    <col min="5133" max="5371" width="9.140625" style="82"/>
    <col min="5372" max="5372" width="4.5703125" style="82" customWidth="1"/>
    <col min="5373" max="5373" width="9.7109375" style="82" customWidth="1"/>
    <col min="5374" max="5374" width="34" style="82" customWidth="1"/>
    <col min="5375" max="5375" width="6.140625" style="82" customWidth="1"/>
    <col min="5376" max="5376" width="8.42578125" style="82" customWidth="1"/>
    <col min="5377" max="5377" width="8.28515625" style="82" customWidth="1"/>
    <col min="5378" max="5378" width="7.5703125" style="82" customWidth="1"/>
    <col min="5379" max="5379" width="7.7109375" style="82" customWidth="1"/>
    <col min="5380" max="5380" width="8.28515625" style="82" customWidth="1"/>
    <col min="5381" max="5381" width="9" style="82" customWidth="1"/>
    <col min="5382" max="5382" width="8.5703125" style="82" customWidth="1"/>
    <col min="5383" max="5383" width="13" style="82" customWidth="1"/>
    <col min="5384" max="5384" width="13.5703125" style="82" customWidth="1"/>
    <col min="5385" max="5385" width="10.7109375" style="82" customWidth="1"/>
    <col min="5386" max="5386" width="13" style="82" customWidth="1"/>
    <col min="5387" max="5387" width="12.7109375" style="82" customWidth="1"/>
    <col min="5388" max="5388" width="11.140625" style="82" bestFit="1" customWidth="1"/>
    <col min="5389" max="5627" width="9.140625" style="82"/>
    <col min="5628" max="5628" width="4.5703125" style="82" customWidth="1"/>
    <col min="5629" max="5629" width="9.7109375" style="82" customWidth="1"/>
    <col min="5630" max="5630" width="34" style="82" customWidth="1"/>
    <col min="5631" max="5631" width="6.140625" style="82" customWidth="1"/>
    <col min="5632" max="5632" width="8.42578125" style="82" customWidth="1"/>
    <col min="5633" max="5633" width="8.28515625" style="82" customWidth="1"/>
    <col min="5634" max="5634" width="7.5703125" style="82" customWidth="1"/>
    <col min="5635" max="5635" width="7.7109375" style="82" customWidth="1"/>
    <col min="5636" max="5636" width="8.28515625" style="82" customWidth="1"/>
    <col min="5637" max="5637" width="9" style="82" customWidth="1"/>
    <col min="5638" max="5638" width="8.5703125" style="82" customWidth="1"/>
    <col min="5639" max="5639" width="13" style="82" customWidth="1"/>
    <col min="5640" max="5640" width="13.5703125" style="82" customWidth="1"/>
    <col min="5641" max="5641" width="10.7109375" style="82" customWidth="1"/>
    <col min="5642" max="5642" width="13" style="82" customWidth="1"/>
    <col min="5643" max="5643" width="12.7109375" style="82" customWidth="1"/>
    <col min="5644" max="5644" width="11.140625" style="82" bestFit="1" customWidth="1"/>
    <col min="5645" max="5883" width="9.140625" style="82"/>
    <col min="5884" max="5884" width="4.5703125" style="82" customWidth="1"/>
    <col min="5885" max="5885" width="9.7109375" style="82" customWidth="1"/>
    <col min="5886" max="5886" width="34" style="82" customWidth="1"/>
    <col min="5887" max="5887" width="6.140625" style="82" customWidth="1"/>
    <col min="5888" max="5888" width="8.42578125" style="82" customWidth="1"/>
    <col min="5889" max="5889" width="8.28515625" style="82" customWidth="1"/>
    <col min="5890" max="5890" width="7.5703125" style="82" customWidth="1"/>
    <col min="5891" max="5891" width="7.7109375" style="82" customWidth="1"/>
    <col min="5892" max="5892" width="8.28515625" style="82" customWidth="1"/>
    <col min="5893" max="5893" width="9" style="82" customWidth="1"/>
    <col min="5894" max="5894" width="8.5703125" style="82" customWidth="1"/>
    <col min="5895" max="5895" width="13" style="82" customWidth="1"/>
    <col min="5896" max="5896" width="13.5703125" style="82" customWidth="1"/>
    <col min="5897" max="5897" width="10.7109375" style="82" customWidth="1"/>
    <col min="5898" max="5898" width="13" style="82" customWidth="1"/>
    <col min="5899" max="5899" width="12.7109375" style="82" customWidth="1"/>
    <col min="5900" max="5900" width="11.140625" style="82" bestFit="1" customWidth="1"/>
    <col min="5901" max="6139" width="9.140625" style="82"/>
    <col min="6140" max="6140" width="4.5703125" style="82" customWidth="1"/>
    <col min="6141" max="6141" width="9.7109375" style="82" customWidth="1"/>
    <col min="6142" max="6142" width="34" style="82" customWidth="1"/>
    <col min="6143" max="6143" width="6.140625" style="82" customWidth="1"/>
    <col min="6144" max="6144" width="8.42578125" style="82" customWidth="1"/>
    <col min="6145" max="6145" width="8.28515625" style="82" customWidth="1"/>
    <col min="6146" max="6146" width="7.5703125" style="82" customWidth="1"/>
    <col min="6147" max="6147" width="7.7109375" style="82" customWidth="1"/>
    <col min="6148" max="6148" width="8.28515625" style="82" customWidth="1"/>
    <col min="6149" max="6149" width="9" style="82" customWidth="1"/>
    <col min="6150" max="6150" width="8.5703125" style="82" customWidth="1"/>
    <col min="6151" max="6151" width="13" style="82" customWidth="1"/>
    <col min="6152" max="6152" width="13.5703125" style="82" customWidth="1"/>
    <col min="6153" max="6153" width="10.7109375" style="82" customWidth="1"/>
    <col min="6154" max="6154" width="13" style="82" customWidth="1"/>
    <col min="6155" max="6155" width="12.7109375" style="82" customWidth="1"/>
    <col min="6156" max="6156" width="11.140625" style="82" bestFit="1" customWidth="1"/>
    <col min="6157" max="6395" width="9.140625" style="82"/>
    <col min="6396" max="6396" width="4.5703125" style="82" customWidth="1"/>
    <col min="6397" max="6397" width="9.7109375" style="82" customWidth="1"/>
    <col min="6398" max="6398" width="34" style="82" customWidth="1"/>
    <col min="6399" max="6399" width="6.140625" style="82" customWidth="1"/>
    <col min="6400" max="6400" width="8.42578125" style="82" customWidth="1"/>
    <col min="6401" max="6401" width="8.28515625" style="82" customWidth="1"/>
    <col min="6402" max="6402" width="7.5703125" style="82" customWidth="1"/>
    <col min="6403" max="6403" width="7.7109375" style="82" customWidth="1"/>
    <col min="6404" max="6404" width="8.28515625" style="82" customWidth="1"/>
    <col min="6405" max="6405" width="9" style="82" customWidth="1"/>
    <col min="6406" max="6406" width="8.5703125" style="82" customWidth="1"/>
    <col min="6407" max="6407" width="13" style="82" customWidth="1"/>
    <col min="6408" max="6408" width="13.5703125" style="82" customWidth="1"/>
    <col min="6409" max="6409" width="10.7109375" style="82" customWidth="1"/>
    <col min="6410" max="6410" width="13" style="82" customWidth="1"/>
    <col min="6411" max="6411" width="12.7109375" style="82" customWidth="1"/>
    <col min="6412" max="6412" width="11.140625" style="82" bestFit="1" customWidth="1"/>
    <col min="6413" max="6651" width="9.140625" style="82"/>
    <col min="6652" max="6652" width="4.5703125" style="82" customWidth="1"/>
    <col min="6653" max="6653" width="9.7109375" style="82" customWidth="1"/>
    <col min="6654" max="6654" width="34" style="82" customWidth="1"/>
    <col min="6655" max="6655" width="6.140625" style="82" customWidth="1"/>
    <col min="6656" max="6656" width="8.42578125" style="82" customWidth="1"/>
    <col min="6657" max="6657" width="8.28515625" style="82" customWidth="1"/>
    <col min="6658" max="6658" width="7.5703125" style="82" customWidth="1"/>
    <col min="6659" max="6659" width="7.7109375" style="82" customWidth="1"/>
    <col min="6660" max="6660" width="8.28515625" style="82" customWidth="1"/>
    <col min="6661" max="6661" width="9" style="82" customWidth="1"/>
    <col min="6662" max="6662" width="8.5703125" style="82" customWidth="1"/>
    <col min="6663" max="6663" width="13" style="82" customWidth="1"/>
    <col min="6664" max="6664" width="13.5703125" style="82" customWidth="1"/>
    <col min="6665" max="6665" width="10.7109375" style="82" customWidth="1"/>
    <col min="6666" max="6666" width="13" style="82" customWidth="1"/>
    <col min="6667" max="6667" width="12.7109375" style="82" customWidth="1"/>
    <col min="6668" max="6668" width="11.140625" style="82" bestFit="1" customWidth="1"/>
    <col min="6669" max="6907" width="9.140625" style="82"/>
    <col min="6908" max="6908" width="4.5703125" style="82" customWidth="1"/>
    <col min="6909" max="6909" width="9.7109375" style="82" customWidth="1"/>
    <col min="6910" max="6910" width="34" style="82" customWidth="1"/>
    <col min="6911" max="6911" width="6.140625" style="82" customWidth="1"/>
    <col min="6912" max="6912" width="8.42578125" style="82" customWidth="1"/>
    <col min="6913" max="6913" width="8.28515625" style="82" customWidth="1"/>
    <col min="6914" max="6914" width="7.5703125" style="82" customWidth="1"/>
    <col min="6915" max="6915" width="7.7109375" style="82" customWidth="1"/>
    <col min="6916" max="6916" width="8.28515625" style="82" customWidth="1"/>
    <col min="6917" max="6917" width="9" style="82" customWidth="1"/>
    <col min="6918" max="6918" width="8.5703125" style="82" customWidth="1"/>
    <col min="6919" max="6919" width="13" style="82" customWidth="1"/>
    <col min="6920" max="6920" width="13.5703125" style="82" customWidth="1"/>
    <col min="6921" max="6921" width="10.7109375" style="82" customWidth="1"/>
    <col min="6922" max="6922" width="13" style="82" customWidth="1"/>
    <col min="6923" max="6923" width="12.7109375" style="82" customWidth="1"/>
    <col min="6924" max="6924" width="11.140625" style="82" bestFit="1" customWidth="1"/>
    <col min="6925" max="7163" width="9.140625" style="82"/>
    <col min="7164" max="7164" width="4.5703125" style="82" customWidth="1"/>
    <col min="7165" max="7165" width="9.7109375" style="82" customWidth="1"/>
    <col min="7166" max="7166" width="34" style="82" customWidth="1"/>
    <col min="7167" max="7167" width="6.140625" style="82" customWidth="1"/>
    <col min="7168" max="7168" width="8.42578125" style="82" customWidth="1"/>
    <col min="7169" max="7169" width="8.28515625" style="82" customWidth="1"/>
    <col min="7170" max="7170" width="7.5703125" style="82" customWidth="1"/>
    <col min="7171" max="7171" width="7.7109375" style="82" customWidth="1"/>
    <col min="7172" max="7172" width="8.28515625" style="82" customWidth="1"/>
    <col min="7173" max="7173" width="9" style="82" customWidth="1"/>
    <col min="7174" max="7174" width="8.5703125" style="82" customWidth="1"/>
    <col min="7175" max="7175" width="13" style="82" customWidth="1"/>
    <col min="7176" max="7176" width="13.5703125" style="82" customWidth="1"/>
    <col min="7177" max="7177" width="10.7109375" style="82" customWidth="1"/>
    <col min="7178" max="7178" width="13" style="82" customWidth="1"/>
    <col min="7179" max="7179" width="12.7109375" style="82" customWidth="1"/>
    <col min="7180" max="7180" width="11.140625" style="82" bestFit="1" customWidth="1"/>
    <col min="7181" max="7419" width="9.140625" style="82"/>
    <col min="7420" max="7420" width="4.5703125" style="82" customWidth="1"/>
    <col min="7421" max="7421" width="9.7109375" style="82" customWidth="1"/>
    <col min="7422" max="7422" width="34" style="82" customWidth="1"/>
    <col min="7423" max="7423" width="6.140625" style="82" customWidth="1"/>
    <col min="7424" max="7424" width="8.42578125" style="82" customWidth="1"/>
    <col min="7425" max="7425" width="8.28515625" style="82" customWidth="1"/>
    <col min="7426" max="7426" width="7.5703125" style="82" customWidth="1"/>
    <col min="7427" max="7427" width="7.7109375" style="82" customWidth="1"/>
    <col min="7428" max="7428" width="8.28515625" style="82" customWidth="1"/>
    <col min="7429" max="7429" width="9" style="82" customWidth="1"/>
    <col min="7430" max="7430" width="8.5703125" style="82" customWidth="1"/>
    <col min="7431" max="7431" width="13" style="82" customWidth="1"/>
    <col min="7432" max="7432" width="13.5703125" style="82" customWidth="1"/>
    <col min="7433" max="7433" width="10.7109375" style="82" customWidth="1"/>
    <col min="7434" max="7434" width="13" style="82" customWidth="1"/>
    <col min="7435" max="7435" width="12.7109375" style="82" customWidth="1"/>
    <col min="7436" max="7436" width="11.140625" style="82" bestFit="1" customWidth="1"/>
    <col min="7437" max="7675" width="9.140625" style="82"/>
    <col min="7676" max="7676" width="4.5703125" style="82" customWidth="1"/>
    <col min="7677" max="7677" width="9.7109375" style="82" customWidth="1"/>
    <col min="7678" max="7678" width="34" style="82" customWidth="1"/>
    <col min="7679" max="7679" width="6.140625" style="82" customWidth="1"/>
    <col min="7680" max="7680" width="8.42578125" style="82" customWidth="1"/>
    <col min="7681" max="7681" width="8.28515625" style="82" customWidth="1"/>
    <col min="7682" max="7682" width="7.5703125" style="82" customWidth="1"/>
    <col min="7683" max="7683" width="7.7109375" style="82" customWidth="1"/>
    <col min="7684" max="7684" width="8.28515625" style="82" customWidth="1"/>
    <col min="7685" max="7685" width="9" style="82" customWidth="1"/>
    <col min="7686" max="7686" width="8.5703125" style="82" customWidth="1"/>
    <col min="7687" max="7687" width="13" style="82" customWidth="1"/>
    <col min="7688" max="7688" width="13.5703125" style="82" customWidth="1"/>
    <col min="7689" max="7689" width="10.7109375" style="82" customWidth="1"/>
    <col min="7690" max="7690" width="13" style="82" customWidth="1"/>
    <col min="7691" max="7691" width="12.7109375" style="82" customWidth="1"/>
    <col min="7692" max="7692" width="11.140625" style="82" bestFit="1" customWidth="1"/>
    <col min="7693" max="7931" width="9.140625" style="82"/>
    <col min="7932" max="7932" width="4.5703125" style="82" customWidth="1"/>
    <col min="7933" max="7933" width="9.7109375" style="82" customWidth="1"/>
    <col min="7934" max="7934" width="34" style="82" customWidth="1"/>
    <col min="7935" max="7935" width="6.140625" style="82" customWidth="1"/>
    <col min="7936" max="7936" width="8.42578125" style="82" customWidth="1"/>
    <col min="7937" max="7937" width="8.28515625" style="82" customWidth="1"/>
    <col min="7938" max="7938" width="7.5703125" style="82" customWidth="1"/>
    <col min="7939" max="7939" width="7.7109375" style="82" customWidth="1"/>
    <col min="7940" max="7940" width="8.28515625" style="82" customWidth="1"/>
    <col min="7941" max="7941" width="9" style="82" customWidth="1"/>
    <col min="7942" max="7942" width="8.5703125" style="82" customWidth="1"/>
    <col min="7943" max="7943" width="13" style="82" customWidth="1"/>
    <col min="7944" max="7944" width="13.5703125" style="82" customWidth="1"/>
    <col min="7945" max="7945" width="10.7109375" style="82" customWidth="1"/>
    <col min="7946" max="7946" width="13" style="82" customWidth="1"/>
    <col min="7947" max="7947" width="12.7109375" style="82" customWidth="1"/>
    <col min="7948" max="7948" width="11.140625" style="82" bestFit="1" customWidth="1"/>
    <col min="7949" max="8187" width="9.140625" style="82"/>
    <col min="8188" max="8188" width="4.5703125" style="82" customWidth="1"/>
    <col min="8189" max="8189" width="9.7109375" style="82" customWidth="1"/>
    <col min="8190" max="8190" width="34" style="82" customWidth="1"/>
    <col min="8191" max="8191" width="6.140625" style="82" customWidth="1"/>
    <col min="8192" max="8192" width="8.42578125" style="82" customWidth="1"/>
    <col min="8193" max="8193" width="8.28515625" style="82" customWidth="1"/>
    <col min="8194" max="8194" width="7.5703125" style="82" customWidth="1"/>
    <col min="8195" max="8195" width="7.7109375" style="82" customWidth="1"/>
    <col min="8196" max="8196" width="8.28515625" style="82" customWidth="1"/>
    <col min="8197" max="8197" width="9" style="82" customWidth="1"/>
    <col min="8198" max="8198" width="8.5703125" style="82" customWidth="1"/>
    <col min="8199" max="8199" width="13" style="82" customWidth="1"/>
    <col min="8200" max="8200" width="13.5703125" style="82" customWidth="1"/>
    <col min="8201" max="8201" width="10.7109375" style="82" customWidth="1"/>
    <col min="8202" max="8202" width="13" style="82" customWidth="1"/>
    <col min="8203" max="8203" width="12.7109375" style="82" customWidth="1"/>
    <col min="8204" max="8204" width="11.140625" style="82" bestFit="1" customWidth="1"/>
    <col min="8205" max="8443" width="9.140625" style="82"/>
    <col min="8444" max="8444" width="4.5703125" style="82" customWidth="1"/>
    <col min="8445" max="8445" width="9.7109375" style="82" customWidth="1"/>
    <col min="8446" max="8446" width="34" style="82" customWidth="1"/>
    <col min="8447" max="8447" width="6.140625" style="82" customWidth="1"/>
    <col min="8448" max="8448" width="8.42578125" style="82" customWidth="1"/>
    <col min="8449" max="8449" width="8.28515625" style="82" customWidth="1"/>
    <col min="8450" max="8450" width="7.5703125" style="82" customWidth="1"/>
    <col min="8451" max="8451" width="7.7109375" style="82" customWidth="1"/>
    <col min="8452" max="8452" width="8.28515625" style="82" customWidth="1"/>
    <col min="8453" max="8453" width="9" style="82" customWidth="1"/>
    <col min="8454" max="8454" width="8.5703125" style="82" customWidth="1"/>
    <col min="8455" max="8455" width="13" style="82" customWidth="1"/>
    <col min="8456" max="8456" width="13.5703125" style="82" customWidth="1"/>
    <col min="8457" max="8457" width="10.7109375" style="82" customWidth="1"/>
    <col min="8458" max="8458" width="13" style="82" customWidth="1"/>
    <col min="8459" max="8459" width="12.7109375" style="82" customWidth="1"/>
    <col min="8460" max="8460" width="11.140625" style="82" bestFit="1" customWidth="1"/>
    <col min="8461" max="8699" width="9.140625" style="82"/>
    <col min="8700" max="8700" width="4.5703125" style="82" customWidth="1"/>
    <col min="8701" max="8701" width="9.7109375" style="82" customWidth="1"/>
    <col min="8702" max="8702" width="34" style="82" customWidth="1"/>
    <col min="8703" max="8703" width="6.140625" style="82" customWidth="1"/>
    <col min="8704" max="8704" width="8.42578125" style="82" customWidth="1"/>
    <col min="8705" max="8705" width="8.28515625" style="82" customWidth="1"/>
    <col min="8706" max="8706" width="7.5703125" style="82" customWidth="1"/>
    <col min="8707" max="8707" width="7.7109375" style="82" customWidth="1"/>
    <col min="8708" max="8708" width="8.28515625" style="82" customWidth="1"/>
    <col min="8709" max="8709" width="9" style="82" customWidth="1"/>
    <col min="8710" max="8710" width="8.5703125" style="82" customWidth="1"/>
    <col min="8711" max="8711" width="13" style="82" customWidth="1"/>
    <col min="8712" max="8712" width="13.5703125" style="82" customWidth="1"/>
    <col min="8713" max="8713" width="10.7109375" style="82" customWidth="1"/>
    <col min="8714" max="8714" width="13" style="82" customWidth="1"/>
    <col min="8715" max="8715" width="12.7109375" style="82" customWidth="1"/>
    <col min="8716" max="8716" width="11.140625" style="82" bestFit="1" customWidth="1"/>
    <col min="8717" max="8955" width="9.140625" style="82"/>
    <col min="8956" max="8956" width="4.5703125" style="82" customWidth="1"/>
    <col min="8957" max="8957" width="9.7109375" style="82" customWidth="1"/>
    <col min="8958" max="8958" width="34" style="82" customWidth="1"/>
    <col min="8959" max="8959" width="6.140625" style="82" customWidth="1"/>
    <col min="8960" max="8960" width="8.42578125" style="82" customWidth="1"/>
    <col min="8961" max="8961" width="8.28515625" style="82" customWidth="1"/>
    <col min="8962" max="8962" width="7.5703125" style="82" customWidth="1"/>
    <col min="8963" max="8963" width="7.7109375" style="82" customWidth="1"/>
    <col min="8964" max="8964" width="8.28515625" style="82" customWidth="1"/>
    <col min="8965" max="8965" width="9" style="82" customWidth="1"/>
    <col min="8966" max="8966" width="8.5703125" style="82" customWidth="1"/>
    <col min="8967" max="8967" width="13" style="82" customWidth="1"/>
    <col min="8968" max="8968" width="13.5703125" style="82" customWidth="1"/>
    <col min="8969" max="8969" width="10.7109375" style="82" customWidth="1"/>
    <col min="8970" max="8970" width="13" style="82" customWidth="1"/>
    <col min="8971" max="8971" width="12.7109375" style="82" customWidth="1"/>
    <col min="8972" max="8972" width="11.140625" style="82" bestFit="1" customWidth="1"/>
    <col min="8973" max="9211" width="9.140625" style="82"/>
    <col min="9212" max="9212" width="4.5703125" style="82" customWidth="1"/>
    <col min="9213" max="9213" width="9.7109375" style="82" customWidth="1"/>
    <col min="9214" max="9214" width="34" style="82" customWidth="1"/>
    <col min="9215" max="9215" width="6.140625" style="82" customWidth="1"/>
    <col min="9216" max="9216" width="8.42578125" style="82" customWidth="1"/>
    <col min="9217" max="9217" width="8.28515625" style="82" customWidth="1"/>
    <col min="9218" max="9218" width="7.5703125" style="82" customWidth="1"/>
    <col min="9219" max="9219" width="7.7109375" style="82" customWidth="1"/>
    <col min="9220" max="9220" width="8.28515625" style="82" customWidth="1"/>
    <col min="9221" max="9221" width="9" style="82" customWidth="1"/>
    <col min="9222" max="9222" width="8.5703125" style="82" customWidth="1"/>
    <col min="9223" max="9223" width="13" style="82" customWidth="1"/>
    <col min="9224" max="9224" width="13.5703125" style="82" customWidth="1"/>
    <col min="9225" max="9225" width="10.7109375" style="82" customWidth="1"/>
    <col min="9226" max="9226" width="13" style="82" customWidth="1"/>
    <col min="9227" max="9227" width="12.7109375" style="82" customWidth="1"/>
    <col min="9228" max="9228" width="11.140625" style="82" bestFit="1" customWidth="1"/>
    <col min="9229" max="9467" width="9.140625" style="82"/>
    <col min="9468" max="9468" width="4.5703125" style="82" customWidth="1"/>
    <col min="9469" max="9469" width="9.7109375" style="82" customWidth="1"/>
    <col min="9470" max="9470" width="34" style="82" customWidth="1"/>
    <col min="9471" max="9471" width="6.140625" style="82" customWidth="1"/>
    <col min="9472" max="9472" width="8.42578125" style="82" customWidth="1"/>
    <col min="9473" max="9473" width="8.28515625" style="82" customWidth="1"/>
    <col min="9474" max="9474" width="7.5703125" style="82" customWidth="1"/>
    <col min="9475" max="9475" width="7.7109375" style="82" customWidth="1"/>
    <col min="9476" max="9476" width="8.28515625" style="82" customWidth="1"/>
    <col min="9477" max="9477" width="9" style="82" customWidth="1"/>
    <col min="9478" max="9478" width="8.5703125" style="82" customWidth="1"/>
    <col min="9479" max="9479" width="13" style="82" customWidth="1"/>
    <col min="9480" max="9480" width="13.5703125" style="82" customWidth="1"/>
    <col min="9481" max="9481" width="10.7109375" style="82" customWidth="1"/>
    <col min="9482" max="9482" width="13" style="82" customWidth="1"/>
    <col min="9483" max="9483" width="12.7109375" style="82" customWidth="1"/>
    <col min="9484" max="9484" width="11.140625" style="82" bestFit="1" customWidth="1"/>
    <col min="9485" max="9723" width="9.140625" style="82"/>
    <col min="9724" max="9724" width="4.5703125" style="82" customWidth="1"/>
    <col min="9725" max="9725" width="9.7109375" style="82" customWidth="1"/>
    <col min="9726" max="9726" width="34" style="82" customWidth="1"/>
    <col min="9727" max="9727" width="6.140625" style="82" customWidth="1"/>
    <col min="9728" max="9728" width="8.42578125" style="82" customWidth="1"/>
    <col min="9729" max="9729" width="8.28515625" style="82" customWidth="1"/>
    <col min="9730" max="9730" width="7.5703125" style="82" customWidth="1"/>
    <col min="9731" max="9731" width="7.7109375" style="82" customWidth="1"/>
    <col min="9732" max="9732" width="8.28515625" style="82" customWidth="1"/>
    <col min="9733" max="9733" width="9" style="82" customWidth="1"/>
    <col min="9734" max="9734" width="8.5703125" style="82" customWidth="1"/>
    <col min="9735" max="9735" width="13" style="82" customWidth="1"/>
    <col min="9736" max="9736" width="13.5703125" style="82" customWidth="1"/>
    <col min="9737" max="9737" width="10.7109375" style="82" customWidth="1"/>
    <col min="9738" max="9738" width="13" style="82" customWidth="1"/>
    <col min="9739" max="9739" width="12.7109375" style="82" customWidth="1"/>
    <col min="9740" max="9740" width="11.140625" style="82" bestFit="1" customWidth="1"/>
    <col min="9741" max="9979" width="9.140625" style="82"/>
    <col min="9980" max="9980" width="4.5703125" style="82" customWidth="1"/>
    <col min="9981" max="9981" width="9.7109375" style="82" customWidth="1"/>
    <col min="9982" max="9982" width="34" style="82" customWidth="1"/>
    <col min="9983" max="9983" width="6.140625" style="82" customWidth="1"/>
    <col min="9984" max="9984" width="8.42578125" style="82" customWidth="1"/>
    <col min="9985" max="9985" width="8.28515625" style="82" customWidth="1"/>
    <col min="9986" max="9986" width="7.5703125" style="82" customWidth="1"/>
    <col min="9987" max="9987" width="7.7109375" style="82" customWidth="1"/>
    <col min="9988" max="9988" width="8.28515625" style="82" customWidth="1"/>
    <col min="9989" max="9989" width="9" style="82" customWidth="1"/>
    <col min="9990" max="9990" width="8.5703125" style="82" customWidth="1"/>
    <col min="9991" max="9991" width="13" style="82" customWidth="1"/>
    <col min="9992" max="9992" width="13.5703125" style="82" customWidth="1"/>
    <col min="9993" max="9993" width="10.7109375" style="82" customWidth="1"/>
    <col min="9994" max="9994" width="13" style="82" customWidth="1"/>
    <col min="9995" max="9995" width="12.7109375" style="82" customWidth="1"/>
    <col min="9996" max="9996" width="11.140625" style="82" bestFit="1" customWidth="1"/>
    <col min="9997" max="10235" width="9.140625" style="82"/>
    <col min="10236" max="10236" width="4.5703125" style="82" customWidth="1"/>
    <col min="10237" max="10237" width="9.7109375" style="82" customWidth="1"/>
    <col min="10238" max="10238" width="34" style="82" customWidth="1"/>
    <col min="10239" max="10239" width="6.140625" style="82" customWidth="1"/>
    <col min="10240" max="10240" width="8.42578125" style="82" customWidth="1"/>
    <col min="10241" max="10241" width="8.28515625" style="82" customWidth="1"/>
    <col min="10242" max="10242" width="7.5703125" style="82" customWidth="1"/>
    <col min="10243" max="10243" width="7.7109375" style="82" customWidth="1"/>
    <col min="10244" max="10244" width="8.28515625" style="82" customWidth="1"/>
    <col min="10245" max="10245" width="9" style="82" customWidth="1"/>
    <col min="10246" max="10246" width="8.5703125" style="82" customWidth="1"/>
    <col min="10247" max="10247" width="13" style="82" customWidth="1"/>
    <col min="10248" max="10248" width="13.5703125" style="82" customWidth="1"/>
    <col min="10249" max="10249" width="10.7109375" style="82" customWidth="1"/>
    <col min="10250" max="10250" width="13" style="82" customWidth="1"/>
    <col min="10251" max="10251" width="12.7109375" style="82" customWidth="1"/>
    <col min="10252" max="10252" width="11.140625" style="82" bestFit="1" customWidth="1"/>
    <col min="10253" max="10491" width="9.140625" style="82"/>
    <col min="10492" max="10492" width="4.5703125" style="82" customWidth="1"/>
    <col min="10493" max="10493" width="9.7109375" style="82" customWidth="1"/>
    <col min="10494" max="10494" width="34" style="82" customWidth="1"/>
    <col min="10495" max="10495" width="6.140625" style="82" customWidth="1"/>
    <col min="10496" max="10496" width="8.42578125" style="82" customWidth="1"/>
    <col min="10497" max="10497" width="8.28515625" style="82" customWidth="1"/>
    <col min="10498" max="10498" width="7.5703125" style="82" customWidth="1"/>
    <col min="10499" max="10499" width="7.7109375" style="82" customWidth="1"/>
    <col min="10500" max="10500" width="8.28515625" style="82" customWidth="1"/>
    <col min="10501" max="10501" width="9" style="82" customWidth="1"/>
    <col min="10502" max="10502" width="8.5703125" style="82" customWidth="1"/>
    <col min="10503" max="10503" width="13" style="82" customWidth="1"/>
    <col min="10504" max="10504" width="13.5703125" style="82" customWidth="1"/>
    <col min="10505" max="10505" width="10.7109375" style="82" customWidth="1"/>
    <col min="10506" max="10506" width="13" style="82" customWidth="1"/>
    <col min="10507" max="10507" width="12.7109375" style="82" customWidth="1"/>
    <col min="10508" max="10508" width="11.140625" style="82" bestFit="1" customWidth="1"/>
    <col min="10509" max="10747" width="9.140625" style="82"/>
    <col min="10748" max="10748" width="4.5703125" style="82" customWidth="1"/>
    <col min="10749" max="10749" width="9.7109375" style="82" customWidth="1"/>
    <col min="10750" max="10750" width="34" style="82" customWidth="1"/>
    <col min="10751" max="10751" width="6.140625" style="82" customWidth="1"/>
    <col min="10752" max="10752" width="8.42578125" style="82" customWidth="1"/>
    <col min="10753" max="10753" width="8.28515625" style="82" customWidth="1"/>
    <col min="10754" max="10754" width="7.5703125" style="82" customWidth="1"/>
    <col min="10755" max="10755" width="7.7109375" style="82" customWidth="1"/>
    <col min="10756" max="10756" width="8.28515625" style="82" customWidth="1"/>
    <col min="10757" max="10757" width="9" style="82" customWidth="1"/>
    <col min="10758" max="10758" width="8.5703125" style="82" customWidth="1"/>
    <col min="10759" max="10759" width="13" style="82" customWidth="1"/>
    <col min="10760" max="10760" width="13.5703125" style="82" customWidth="1"/>
    <col min="10761" max="10761" width="10.7109375" style="82" customWidth="1"/>
    <col min="10762" max="10762" width="13" style="82" customWidth="1"/>
    <col min="10763" max="10763" width="12.7109375" style="82" customWidth="1"/>
    <col min="10764" max="10764" width="11.140625" style="82" bestFit="1" customWidth="1"/>
    <col min="10765" max="11003" width="9.140625" style="82"/>
    <col min="11004" max="11004" width="4.5703125" style="82" customWidth="1"/>
    <col min="11005" max="11005" width="9.7109375" style="82" customWidth="1"/>
    <col min="11006" max="11006" width="34" style="82" customWidth="1"/>
    <col min="11007" max="11007" width="6.140625" style="82" customWidth="1"/>
    <col min="11008" max="11008" width="8.42578125" style="82" customWidth="1"/>
    <col min="11009" max="11009" width="8.28515625" style="82" customWidth="1"/>
    <col min="11010" max="11010" width="7.5703125" style="82" customWidth="1"/>
    <col min="11011" max="11011" width="7.7109375" style="82" customWidth="1"/>
    <col min="11012" max="11012" width="8.28515625" style="82" customWidth="1"/>
    <col min="11013" max="11013" width="9" style="82" customWidth="1"/>
    <col min="11014" max="11014" width="8.5703125" style="82" customWidth="1"/>
    <col min="11015" max="11015" width="13" style="82" customWidth="1"/>
    <col min="11016" max="11016" width="13.5703125" style="82" customWidth="1"/>
    <col min="11017" max="11017" width="10.7109375" style="82" customWidth="1"/>
    <col min="11018" max="11018" width="13" style="82" customWidth="1"/>
    <col min="11019" max="11019" width="12.7109375" style="82" customWidth="1"/>
    <col min="11020" max="11020" width="11.140625" style="82" bestFit="1" customWidth="1"/>
    <col min="11021" max="11259" width="9.140625" style="82"/>
    <col min="11260" max="11260" width="4.5703125" style="82" customWidth="1"/>
    <col min="11261" max="11261" width="9.7109375" style="82" customWidth="1"/>
    <col min="11262" max="11262" width="34" style="82" customWidth="1"/>
    <col min="11263" max="11263" width="6.140625" style="82" customWidth="1"/>
    <col min="11264" max="11264" width="8.42578125" style="82" customWidth="1"/>
    <col min="11265" max="11265" width="8.28515625" style="82" customWidth="1"/>
    <col min="11266" max="11266" width="7.5703125" style="82" customWidth="1"/>
    <col min="11267" max="11267" width="7.7109375" style="82" customWidth="1"/>
    <col min="11268" max="11268" width="8.28515625" style="82" customWidth="1"/>
    <col min="11269" max="11269" width="9" style="82" customWidth="1"/>
    <col min="11270" max="11270" width="8.5703125" style="82" customWidth="1"/>
    <col min="11271" max="11271" width="13" style="82" customWidth="1"/>
    <col min="11272" max="11272" width="13.5703125" style="82" customWidth="1"/>
    <col min="11273" max="11273" width="10.7109375" style="82" customWidth="1"/>
    <col min="11274" max="11274" width="13" style="82" customWidth="1"/>
    <col min="11275" max="11275" width="12.7109375" style="82" customWidth="1"/>
    <col min="11276" max="11276" width="11.140625" style="82" bestFit="1" customWidth="1"/>
    <col min="11277" max="11515" width="9.140625" style="82"/>
    <col min="11516" max="11516" width="4.5703125" style="82" customWidth="1"/>
    <col min="11517" max="11517" width="9.7109375" style="82" customWidth="1"/>
    <col min="11518" max="11518" width="34" style="82" customWidth="1"/>
    <col min="11519" max="11519" width="6.140625" style="82" customWidth="1"/>
    <col min="11520" max="11520" width="8.42578125" style="82" customWidth="1"/>
    <col min="11521" max="11521" width="8.28515625" style="82" customWidth="1"/>
    <col min="11522" max="11522" width="7.5703125" style="82" customWidth="1"/>
    <col min="11523" max="11523" width="7.7109375" style="82" customWidth="1"/>
    <col min="11524" max="11524" width="8.28515625" style="82" customWidth="1"/>
    <col min="11525" max="11525" width="9" style="82" customWidth="1"/>
    <col min="11526" max="11526" width="8.5703125" style="82" customWidth="1"/>
    <col min="11527" max="11527" width="13" style="82" customWidth="1"/>
    <col min="11528" max="11528" width="13.5703125" style="82" customWidth="1"/>
    <col min="11529" max="11529" width="10.7109375" style="82" customWidth="1"/>
    <col min="11530" max="11530" width="13" style="82" customWidth="1"/>
    <col min="11531" max="11531" width="12.7109375" style="82" customWidth="1"/>
    <col min="11532" max="11532" width="11.140625" style="82" bestFit="1" customWidth="1"/>
    <col min="11533" max="11771" width="9.140625" style="82"/>
    <col min="11772" max="11772" width="4.5703125" style="82" customWidth="1"/>
    <col min="11773" max="11773" width="9.7109375" style="82" customWidth="1"/>
    <col min="11774" max="11774" width="34" style="82" customWidth="1"/>
    <col min="11775" max="11775" width="6.140625" style="82" customWidth="1"/>
    <col min="11776" max="11776" width="8.42578125" style="82" customWidth="1"/>
    <col min="11777" max="11777" width="8.28515625" style="82" customWidth="1"/>
    <col min="11778" max="11778" width="7.5703125" style="82" customWidth="1"/>
    <col min="11779" max="11779" width="7.7109375" style="82" customWidth="1"/>
    <col min="11780" max="11780" width="8.28515625" style="82" customWidth="1"/>
    <col min="11781" max="11781" width="9" style="82" customWidth="1"/>
    <col min="11782" max="11782" width="8.5703125" style="82" customWidth="1"/>
    <col min="11783" max="11783" width="13" style="82" customWidth="1"/>
    <col min="11784" max="11784" width="13.5703125" style="82" customWidth="1"/>
    <col min="11785" max="11785" width="10.7109375" style="82" customWidth="1"/>
    <col min="11786" max="11786" width="13" style="82" customWidth="1"/>
    <col min="11787" max="11787" width="12.7109375" style="82" customWidth="1"/>
    <col min="11788" max="11788" width="11.140625" style="82" bestFit="1" customWidth="1"/>
    <col min="11789" max="12027" width="9.140625" style="82"/>
    <col min="12028" max="12028" width="4.5703125" style="82" customWidth="1"/>
    <col min="12029" max="12029" width="9.7109375" style="82" customWidth="1"/>
    <col min="12030" max="12030" width="34" style="82" customWidth="1"/>
    <col min="12031" max="12031" width="6.140625" style="82" customWidth="1"/>
    <col min="12032" max="12032" width="8.42578125" style="82" customWidth="1"/>
    <col min="12033" max="12033" width="8.28515625" style="82" customWidth="1"/>
    <col min="12034" max="12034" width="7.5703125" style="82" customWidth="1"/>
    <col min="12035" max="12035" width="7.7109375" style="82" customWidth="1"/>
    <col min="12036" max="12036" width="8.28515625" style="82" customWidth="1"/>
    <col min="12037" max="12037" width="9" style="82" customWidth="1"/>
    <col min="12038" max="12038" width="8.5703125" style="82" customWidth="1"/>
    <col min="12039" max="12039" width="13" style="82" customWidth="1"/>
    <col min="12040" max="12040" width="13.5703125" style="82" customWidth="1"/>
    <col min="12041" max="12041" width="10.7109375" style="82" customWidth="1"/>
    <col min="12042" max="12042" width="13" style="82" customWidth="1"/>
    <col min="12043" max="12043" width="12.7109375" style="82" customWidth="1"/>
    <col min="12044" max="12044" width="11.140625" style="82" bestFit="1" customWidth="1"/>
    <col min="12045" max="12283" width="9.140625" style="82"/>
    <col min="12284" max="12284" width="4.5703125" style="82" customWidth="1"/>
    <col min="12285" max="12285" width="9.7109375" style="82" customWidth="1"/>
    <col min="12286" max="12286" width="34" style="82" customWidth="1"/>
    <col min="12287" max="12287" width="6.140625" style="82" customWidth="1"/>
    <col min="12288" max="12288" width="8.42578125" style="82" customWidth="1"/>
    <col min="12289" max="12289" width="8.28515625" style="82" customWidth="1"/>
    <col min="12290" max="12290" width="7.5703125" style="82" customWidth="1"/>
    <col min="12291" max="12291" width="7.7109375" style="82" customWidth="1"/>
    <col min="12292" max="12292" width="8.28515625" style="82" customWidth="1"/>
    <col min="12293" max="12293" width="9" style="82" customWidth="1"/>
    <col min="12294" max="12294" width="8.5703125" style="82" customWidth="1"/>
    <col min="12295" max="12295" width="13" style="82" customWidth="1"/>
    <col min="12296" max="12296" width="13.5703125" style="82" customWidth="1"/>
    <col min="12297" max="12297" width="10.7109375" style="82" customWidth="1"/>
    <col min="12298" max="12298" width="13" style="82" customWidth="1"/>
    <col min="12299" max="12299" width="12.7109375" style="82" customWidth="1"/>
    <col min="12300" max="12300" width="11.140625" style="82" bestFit="1" customWidth="1"/>
    <col min="12301" max="12539" width="9.140625" style="82"/>
    <col min="12540" max="12540" width="4.5703125" style="82" customWidth="1"/>
    <col min="12541" max="12541" width="9.7109375" style="82" customWidth="1"/>
    <col min="12542" max="12542" width="34" style="82" customWidth="1"/>
    <col min="12543" max="12543" width="6.140625" style="82" customWidth="1"/>
    <col min="12544" max="12544" width="8.42578125" style="82" customWidth="1"/>
    <col min="12545" max="12545" width="8.28515625" style="82" customWidth="1"/>
    <col min="12546" max="12546" width="7.5703125" style="82" customWidth="1"/>
    <col min="12547" max="12547" width="7.7109375" style="82" customWidth="1"/>
    <col min="12548" max="12548" width="8.28515625" style="82" customWidth="1"/>
    <col min="12549" max="12549" width="9" style="82" customWidth="1"/>
    <col min="12550" max="12550" width="8.5703125" style="82" customWidth="1"/>
    <col min="12551" max="12551" width="13" style="82" customWidth="1"/>
    <col min="12552" max="12552" width="13.5703125" style="82" customWidth="1"/>
    <col min="12553" max="12553" width="10.7109375" style="82" customWidth="1"/>
    <col min="12554" max="12554" width="13" style="82" customWidth="1"/>
    <col min="12555" max="12555" width="12.7109375" style="82" customWidth="1"/>
    <col min="12556" max="12556" width="11.140625" style="82" bestFit="1" customWidth="1"/>
    <col min="12557" max="12795" width="9.140625" style="82"/>
    <col min="12796" max="12796" width="4.5703125" style="82" customWidth="1"/>
    <col min="12797" max="12797" width="9.7109375" style="82" customWidth="1"/>
    <col min="12798" max="12798" width="34" style="82" customWidth="1"/>
    <col min="12799" max="12799" width="6.140625" style="82" customWidth="1"/>
    <col min="12800" max="12800" width="8.42578125" style="82" customWidth="1"/>
    <col min="12801" max="12801" width="8.28515625" style="82" customWidth="1"/>
    <col min="12802" max="12802" width="7.5703125" style="82" customWidth="1"/>
    <col min="12803" max="12803" width="7.7109375" style="82" customWidth="1"/>
    <col min="12804" max="12804" width="8.28515625" style="82" customWidth="1"/>
    <col min="12805" max="12805" width="9" style="82" customWidth="1"/>
    <col min="12806" max="12806" width="8.5703125" style="82" customWidth="1"/>
    <col min="12807" max="12807" width="13" style="82" customWidth="1"/>
    <col min="12808" max="12808" width="13.5703125" style="82" customWidth="1"/>
    <col min="12809" max="12809" width="10.7109375" style="82" customWidth="1"/>
    <col min="12810" max="12810" width="13" style="82" customWidth="1"/>
    <col min="12811" max="12811" width="12.7109375" style="82" customWidth="1"/>
    <col min="12812" max="12812" width="11.140625" style="82" bestFit="1" customWidth="1"/>
    <col min="12813" max="13051" width="9.140625" style="82"/>
    <col min="13052" max="13052" width="4.5703125" style="82" customWidth="1"/>
    <col min="13053" max="13053" width="9.7109375" style="82" customWidth="1"/>
    <col min="13054" max="13054" width="34" style="82" customWidth="1"/>
    <col min="13055" max="13055" width="6.140625" style="82" customWidth="1"/>
    <col min="13056" max="13056" width="8.42578125" style="82" customWidth="1"/>
    <col min="13057" max="13057" width="8.28515625" style="82" customWidth="1"/>
    <col min="13058" max="13058" width="7.5703125" style="82" customWidth="1"/>
    <col min="13059" max="13059" width="7.7109375" style="82" customWidth="1"/>
    <col min="13060" max="13060" width="8.28515625" style="82" customWidth="1"/>
    <col min="13061" max="13061" width="9" style="82" customWidth="1"/>
    <col min="13062" max="13062" width="8.5703125" style="82" customWidth="1"/>
    <col min="13063" max="13063" width="13" style="82" customWidth="1"/>
    <col min="13064" max="13064" width="13.5703125" style="82" customWidth="1"/>
    <col min="13065" max="13065" width="10.7109375" style="82" customWidth="1"/>
    <col min="13066" max="13066" width="13" style="82" customWidth="1"/>
    <col min="13067" max="13067" width="12.7109375" style="82" customWidth="1"/>
    <col min="13068" max="13068" width="11.140625" style="82" bestFit="1" customWidth="1"/>
    <col min="13069" max="13307" width="9.140625" style="82"/>
    <col min="13308" max="13308" width="4.5703125" style="82" customWidth="1"/>
    <col min="13309" max="13309" width="9.7109375" style="82" customWidth="1"/>
    <col min="13310" max="13310" width="34" style="82" customWidth="1"/>
    <col min="13311" max="13311" width="6.140625" style="82" customWidth="1"/>
    <col min="13312" max="13312" width="8.42578125" style="82" customWidth="1"/>
    <col min="13313" max="13313" width="8.28515625" style="82" customWidth="1"/>
    <col min="13314" max="13314" width="7.5703125" style="82" customWidth="1"/>
    <col min="13315" max="13315" width="7.7109375" style="82" customWidth="1"/>
    <col min="13316" max="13316" width="8.28515625" style="82" customWidth="1"/>
    <col min="13317" max="13317" width="9" style="82" customWidth="1"/>
    <col min="13318" max="13318" width="8.5703125" style="82" customWidth="1"/>
    <col min="13319" max="13319" width="13" style="82" customWidth="1"/>
    <col min="13320" max="13320" width="13.5703125" style="82" customWidth="1"/>
    <col min="13321" max="13321" width="10.7109375" style="82" customWidth="1"/>
    <col min="13322" max="13322" width="13" style="82" customWidth="1"/>
    <col min="13323" max="13323" width="12.7109375" style="82" customWidth="1"/>
    <col min="13324" max="13324" width="11.140625" style="82" bestFit="1" customWidth="1"/>
    <col min="13325" max="13563" width="9.140625" style="82"/>
    <col min="13564" max="13564" width="4.5703125" style="82" customWidth="1"/>
    <col min="13565" max="13565" width="9.7109375" style="82" customWidth="1"/>
    <col min="13566" max="13566" width="34" style="82" customWidth="1"/>
    <col min="13567" max="13567" width="6.140625" style="82" customWidth="1"/>
    <col min="13568" max="13568" width="8.42578125" style="82" customWidth="1"/>
    <col min="13569" max="13569" width="8.28515625" style="82" customWidth="1"/>
    <col min="13570" max="13570" width="7.5703125" style="82" customWidth="1"/>
    <col min="13571" max="13571" width="7.7109375" style="82" customWidth="1"/>
    <col min="13572" max="13572" width="8.28515625" style="82" customWidth="1"/>
    <col min="13573" max="13573" width="9" style="82" customWidth="1"/>
    <col min="13574" max="13574" width="8.5703125" style="82" customWidth="1"/>
    <col min="13575" max="13575" width="13" style="82" customWidth="1"/>
    <col min="13576" max="13576" width="13.5703125" style="82" customWidth="1"/>
    <col min="13577" max="13577" width="10.7109375" style="82" customWidth="1"/>
    <col min="13578" max="13578" width="13" style="82" customWidth="1"/>
    <col min="13579" max="13579" width="12.7109375" style="82" customWidth="1"/>
    <col min="13580" max="13580" width="11.140625" style="82" bestFit="1" customWidth="1"/>
    <col min="13581" max="13819" width="9.140625" style="82"/>
    <col min="13820" max="13820" width="4.5703125" style="82" customWidth="1"/>
    <col min="13821" max="13821" width="9.7109375" style="82" customWidth="1"/>
    <col min="13822" max="13822" width="34" style="82" customWidth="1"/>
    <col min="13823" max="13823" width="6.140625" style="82" customWidth="1"/>
    <col min="13824" max="13824" width="8.42578125" style="82" customWidth="1"/>
    <col min="13825" max="13825" width="8.28515625" style="82" customWidth="1"/>
    <col min="13826" max="13826" width="7.5703125" style="82" customWidth="1"/>
    <col min="13827" max="13827" width="7.7109375" style="82" customWidth="1"/>
    <col min="13828" max="13828" width="8.28515625" style="82" customWidth="1"/>
    <col min="13829" max="13829" width="9" style="82" customWidth="1"/>
    <col min="13830" max="13830" width="8.5703125" style="82" customWidth="1"/>
    <col min="13831" max="13831" width="13" style="82" customWidth="1"/>
    <col min="13832" max="13832" width="13.5703125" style="82" customWidth="1"/>
    <col min="13833" max="13833" width="10.7109375" style="82" customWidth="1"/>
    <col min="13834" max="13834" width="13" style="82" customWidth="1"/>
    <col min="13835" max="13835" width="12.7109375" style="82" customWidth="1"/>
    <col min="13836" max="13836" width="11.140625" style="82" bestFit="1" customWidth="1"/>
    <col min="13837" max="14075" width="9.140625" style="82"/>
    <col min="14076" max="14076" width="4.5703125" style="82" customWidth="1"/>
    <col min="14077" max="14077" width="9.7109375" style="82" customWidth="1"/>
    <col min="14078" max="14078" width="34" style="82" customWidth="1"/>
    <col min="14079" max="14079" width="6.140625" style="82" customWidth="1"/>
    <col min="14080" max="14080" width="8.42578125" style="82" customWidth="1"/>
    <col min="14081" max="14081" width="8.28515625" style="82" customWidth="1"/>
    <col min="14082" max="14082" width="7.5703125" style="82" customWidth="1"/>
    <col min="14083" max="14083" width="7.7109375" style="82" customWidth="1"/>
    <col min="14084" max="14084" width="8.28515625" style="82" customWidth="1"/>
    <col min="14085" max="14085" width="9" style="82" customWidth="1"/>
    <col min="14086" max="14086" width="8.5703125" style="82" customWidth="1"/>
    <col min="14087" max="14087" width="13" style="82" customWidth="1"/>
    <col min="14088" max="14088" width="13.5703125" style="82" customWidth="1"/>
    <col min="14089" max="14089" width="10.7109375" style="82" customWidth="1"/>
    <col min="14090" max="14090" width="13" style="82" customWidth="1"/>
    <col min="14091" max="14091" width="12.7109375" style="82" customWidth="1"/>
    <col min="14092" max="14092" width="11.140625" style="82" bestFit="1" customWidth="1"/>
    <col min="14093" max="14331" width="9.140625" style="82"/>
    <col min="14332" max="14332" width="4.5703125" style="82" customWidth="1"/>
    <col min="14333" max="14333" width="9.7109375" style="82" customWidth="1"/>
    <col min="14334" max="14334" width="34" style="82" customWidth="1"/>
    <col min="14335" max="14335" width="6.140625" style="82" customWidth="1"/>
    <col min="14336" max="14336" width="8.42578125" style="82" customWidth="1"/>
    <col min="14337" max="14337" width="8.28515625" style="82" customWidth="1"/>
    <col min="14338" max="14338" width="7.5703125" style="82" customWidth="1"/>
    <col min="14339" max="14339" width="7.7109375" style="82" customWidth="1"/>
    <col min="14340" max="14340" width="8.28515625" style="82" customWidth="1"/>
    <col min="14341" max="14341" width="9" style="82" customWidth="1"/>
    <col min="14342" max="14342" width="8.5703125" style="82" customWidth="1"/>
    <col min="14343" max="14343" width="13" style="82" customWidth="1"/>
    <col min="14344" max="14344" width="13.5703125" style="82" customWidth="1"/>
    <col min="14345" max="14345" width="10.7109375" style="82" customWidth="1"/>
    <col min="14346" max="14346" width="13" style="82" customWidth="1"/>
    <col min="14347" max="14347" width="12.7109375" style="82" customWidth="1"/>
    <col min="14348" max="14348" width="11.140625" style="82" bestFit="1" customWidth="1"/>
    <col min="14349" max="14587" width="9.140625" style="82"/>
    <col min="14588" max="14588" width="4.5703125" style="82" customWidth="1"/>
    <col min="14589" max="14589" width="9.7109375" style="82" customWidth="1"/>
    <col min="14590" max="14590" width="34" style="82" customWidth="1"/>
    <col min="14591" max="14591" width="6.140625" style="82" customWidth="1"/>
    <col min="14592" max="14592" width="8.42578125" style="82" customWidth="1"/>
    <col min="14593" max="14593" width="8.28515625" style="82" customWidth="1"/>
    <col min="14594" max="14594" width="7.5703125" style="82" customWidth="1"/>
    <col min="14595" max="14595" width="7.7109375" style="82" customWidth="1"/>
    <col min="14596" max="14596" width="8.28515625" style="82" customWidth="1"/>
    <col min="14597" max="14597" width="9" style="82" customWidth="1"/>
    <col min="14598" max="14598" width="8.5703125" style="82" customWidth="1"/>
    <col min="14599" max="14599" width="13" style="82" customWidth="1"/>
    <col min="14600" max="14600" width="13.5703125" style="82" customWidth="1"/>
    <col min="14601" max="14601" width="10.7109375" style="82" customWidth="1"/>
    <col min="14602" max="14602" width="13" style="82" customWidth="1"/>
    <col min="14603" max="14603" width="12.7109375" style="82" customWidth="1"/>
    <col min="14604" max="14604" width="11.140625" style="82" bestFit="1" customWidth="1"/>
    <col min="14605" max="14843" width="9.140625" style="82"/>
    <col min="14844" max="14844" width="4.5703125" style="82" customWidth="1"/>
    <col min="14845" max="14845" width="9.7109375" style="82" customWidth="1"/>
    <col min="14846" max="14846" width="34" style="82" customWidth="1"/>
    <col min="14847" max="14847" width="6.140625" style="82" customWidth="1"/>
    <col min="14848" max="14848" width="8.42578125" style="82" customWidth="1"/>
    <col min="14849" max="14849" width="8.28515625" style="82" customWidth="1"/>
    <col min="14850" max="14850" width="7.5703125" style="82" customWidth="1"/>
    <col min="14851" max="14851" width="7.7109375" style="82" customWidth="1"/>
    <col min="14852" max="14852" width="8.28515625" style="82" customWidth="1"/>
    <col min="14853" max="14853" width="9" style="82" customWidth="1"/>
    <col min="14854" max="14854" width="8.5703125" style="82" customWidth="1"/>
    <col min="14855" max="14855" width="13" style="82" customWidth="1"/>
    <col min="14856" max="14856" width="13.5703125" style="82" customWidth="1"/>
    <col min="14857" max="14857" width="10.7109375" style="82" customWidth="1"/>
    <col min="14858" max="14858" width="13" style="82" customWidth="1"/>
    <col min="14859" max="14859" width="12.7109375" style="82" customWidth="1"/>
    <col min="14860" max="14860" width="11.140625" style="82" bestFit="1" customWidth="1"/>
    <col min="14861" max="15099" width="9.140625" style="82"/>
    <col min="15100" max="15100" width="4.5703125" style="82" customWidth="1"/>
    <col min="15101" max="15101" width="9.7109375" style="82" customWidth="1"/>
    <col min="15102" max="15102" width="34" style="82" customWidth="1"/>
    <col min="15103" max="15103" width="6.140625" style="82" customWidth="1"/>
    <col min="15104" max="15104" width="8.42578125" style="82" customWidth="1"/>
    <col min="15105" max="15105" width="8.28515625" style="82" customWidth="1"/>
    <col min="15106" max="15106" width="7.5703125" style="82" customWidth="1"/>
    <col min="15107" max="15107" width="7.7109375" style="82" customWidth="1"/>
    <col min="15108" max="15108" width="8.28515625" style="82" customWidth="1"/>
    <col min="15109" max="15109" width="9" style="82" customWidth="1"/>
    <col min="15110" max="15110" width="8.5703125" style="82" customWidth="1"/>
    <col min="15111" max="15111" width="13" style="82" customWidth="1"/>
    <col min="15112" max="15112" width="13.5703125" style="82" customWidth="1"/>
    <col min="15113" max="15113" width="10.7109375" style="82" customWidth="1"/>
    <col min="15114" max="15114" width="13" style="82" customWidth="1"/>
    <col min="15115" max="15115" width="12.7109375" style="82" customWidth="1"/>
    <col min="15116" max="15116" width="11.140625" style="82" bestFit="1" customWidth="1"/>
    <col min="15117" max="15355" width="9.140625" style="82"/>
    <col min="15356" max="15356" width="4.5703125" style="82" customWidth="1"/>
    <col min="15357" max="15357" width="9.7109375" style="82" customWidth="1"/>
    <col min="15358" max="15358" width="34" style="82" customWidth="1"/>
    <col min="15359" max="15359" width="6.140625" style="82" customWidth="1"/>
    <col min="15360" max="15360" width="8.42578125" style="82" customWidth="1"/>
    <col min="15361" max="15361" width="8.28515625" style="82" customWidth="1"/>
    <col min="15362" max="15362" width="7.5703125" style="82" customWidth="1"/>
    <col min="15363" max="15363" width="7.7109375" style="82" customWidth="1"/>
    <col min="15364" max="15364" width="8.28515625" style="82" customWidth="1"/>
    <col min="15365" max="15365" width="9" style="82" customWidth="1"/>
    <col min="15366" max="15366" width="8.5703125" style="82" customWidth="1"/>
    <col min="15367" max="15367" width="13" style="82" customWidth="1"/>
    <col min="15368" max="15368" width="13.5703125" style="82" customWidth="1"/>
    <col min="15369" max="15369" width="10.7109375" style="82" customWidth="1"/>
    <col min="15370" max="15370" width="13" style="82" customWidth="1"/>
    <col min="15371" max="15371" width="12.7109375" style="82" customWidth="1"/>
    <col min="15372" max="15372" width="11.140625" style="82" bestFit="1" customWidth="1"/>
    <col min="15373" max="15611" width="9.140625" style="82"/>
    <col min="15612" max="15612" width="4.5703125" style="82" customWidth="1"/>
    <col min="15613" max="15613" width="9.7109375" style="82" customWidth="1"/>
    <col min="15614" max="15614" width="34" style="82" customWidth="1"/>
    <col min="15615" max="15615" width="6.140625" style="82" customWidth="1"/>
    <col min="15616" max="15616" width="8.42578125" style="82" customWidth="1"/>
    <col min="15617" max="15617" width="8.28515625" style="82" customWidth="1"/>
    <col min="15618" max="15618" width="7.5703125" style="82" customWidth="1"/>
    <col min="15619" max="15619" width="7.7109375" style="82" customWidth="1"/>
    <col min="15620" max="15620" width="8.28515625" style="82" customWidth="1"/>
    <col min="15621" max="15621" width="9" style="82" customWidth="1"/>
    <col min="15622" max="15622" width="8.5703125" style="82" customWidth="1"/>
    <col min="15623" max="15623" width="13" style="82" customWidth="1"/>
    <col min="15624" max="15624" width="13.5703125" style="82" customWidth="1"/>
    <col min="15625" max="15625" width="10.7109375" style="82" customWidth="1"/>
    <col min="15626" max="15626" width="13" style="82" customWidth="1"/>
    <col min="15627" max="15627" width="12.7109375" style="82" customWidth="1"/>
    <col min="15628" max="15628" width="11.140625" style="82" bestFit="1" customWidth="1"/>
    <col min="15629" max="15867" width="9.140625" style="82"/>
    <col min="15868" max="15868" width="4.5703125" style="82" customWidth="1"/>
    <col min="15869" max="15869" width="9.7109375" style="82" customWidth="1"/>
    <col min="15870" max="15870" width="34" style="82" customWidth="1"/>
    <col min="15871" max="15871" width="6.140625" style="82" customWidth="1"/>
    <col min="15872" max="15872" width="8.42578125" style="82" customWidth="1"/>
    <col min="15873" max="15873" width="8.28515625" style="82" customWidth="1"/>
    <col min="15874" max="15874" width="7.5703125" style="82" customWidth="1"/>
    <col min="15875" max="15875" width="7.7109375" style="82" customWidth="1"/>
    <col min="15876" max="15876" width="8.28515625" style="82" customWidth="1"/>
    <col min="15877" max="15877" width="9" style="82" customWidth="1"/>
    <col min="15878" max="15878" width="8.5703125" style="82" customWidth="1"/>
    <col min="15879" max="15879" width="13" style="82" customWidth="1"/>
    <col min="15880" max="15880" width="13.5703125" style="82" customWidth="1"/>
    <col min="15881" max="15881" width="10.7109375" style="82" customWidth="1"/>
    <col min="15882" max="15882" width="13" style="82" customWidth="1"/>
    <col min="15883" max="15883" width="12.7109375" style="82" customWidth="1"/>
    <col min="15884" max="15884" width="11.140625" style="82" bestFit="1" customWidth="1"/>
    <col min="15885" max="16123" width="9.140625" style="82"/>
    <col min="16124" max="16124" width="4.5703125" style="82" customWidth="1"/>
    <col min="16125" max="16125" width="9.7109375" style="82" customWidth="1"/>
    <col min="16126" max="16126" width="34" style="82" customWidth="1"/>
    <col min="16127" max="16127" width="6.140625" style="82" customWidth="1"/>
    <col min="16128" max="16128" width="8.42578125" style="82" customWidth="1"/>
    <col min="16129" max="16129" width="8.28515625" style="82" customWidth="1"/>
    <col min="16130" max="16130" width="7.5703125" style="82" customWidth="1"/>
    <col min="16131" max="16131" width="7.7109375" style="82" customWidth="1"/>
    <col min="16132" max="16132" width="8.28515625" style="82" customWidth="1"/>
    <col min="16133" max="16133" width="9" style="82" customWidth="1"/>
    <col min="16134" max="16134" width="8.5703125" style="82" customWidth="1"/>
    <col min="16135" max="16135" width="13" style="82" customWidth="1"/>
    <col min="16136" max="16136" width="13.5703125" style="82" customWidth="1"/>
    <col min="16137" max="16137" width="10.7109375" style="82" customWidth="1"/>
    <col min="16138" max="16138" width="13" style="82" customWidth="1"/>
    <col min="16139" max="16139" width="12.7109375" style="82" customWidth="1"/>
    <col min="16140" max="16140" width="11.140625" style="82" bestFit="1" customWidth="1"/>
    <col min="16141" max="16384" width="9.140625" style="82"/>
  </cols>
  <sheetData>
    <row r="1" spans="1:16" s="64" customFormat="1" ht="18" x14ac:dyDescent="0.2">
      <c r="A1" s="62"/>
      <c r="B1" s="291" t="s">
        <v>421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63"/>
    </row>
    <row r="2" spans="1:16" s="64" customFormat="1" ht="15" x14ac:dyDescent="0.25">
      <c r="B2" s="292" t="s">
        <v>422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1:16" s="64" customFormat="1" ht="14.25" x14ac:dyDescent="0.2">
      <c r="B3" s="293" t="s">
        <v>332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1:16" s="64" customFormat="1" ht="14.25" x14ac:dyDescent="0.2"/>
    <row r="5" spans="1:16" s="64" customFormat="1" ht="14.25" x14ac:dyDescent="0.2">
      <c r="A5" s="65" t="s">
        <v>328</v>
      </c>
      <c r="C5" s="66" t="s">
        <v>474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s="64" customFormat="1" ht="14.25" x14ac:dyDescent="0.2">
      <c r="A6" s="65" t="s">
        <v>329</v>
      </c>
      <c r="C6" s="66" t="s">
        <v>474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s="64" customFormat="1" ht="14.25" x14ac:dyDescent="0.2">
      <c r="A7" s="65" t="s">
        <v>330</v>
      </c>
      <c r="C7" s="66" t="s">
        <v>135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s="64" customFormat="1" ht="14.25" x14ac:dyDescent="0.2">
      <c r="A8" s="65" t="s">
        <v>331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6" s="68" customFormat="1" ht="14.25" x14ac:dyDescent="0.2">
      <c r="B9" s="69"/>
      <c r="C9" s="69"/>
      <c r="D9" s="69"/>
      <c r="E9" s="69"/>
      <c r="F9" s="69"/>
      <c r="G9" s="69"/>
      <c r="H9" s="69"/>
      <c r="I9" s="70" t="s">
        <v>402</v>
      </c>
      <c r="J9" s="71"/>
      <c r="K9" s="69" t="s">
        <v>403</v>
      </c>
      <c r="L9" s="69"/>
      <c r="M9" s="69"/>
      <c r="N9" s="69"/>
      <c r="O9" s="69"/>
      <c r="P9" s="69"/>
    </row>
    <row r="10" spans="1:16" s="64" customFormat="1" ht="14.25" x14ac:dyDescent="0.2">
      <c r="P10" s="70" t="s">
        <v>458</v>
      </c>
    </row>
    <row r="11" spans="1:16" s="64" customFormat="1" ht="15" thickBot="1" x14ac:dyDescent="0.25"/>
    <row r="12" spans="1:16" s="72" customFormat="1" ht="19.5" customHeight="1" x14ac:dyDescent="0.2">
      <c r="A12" s="296" t="s">
        <v>333</v>
      </c>
      <c r="B12" s="289" t="s">
        <v>0</v>
      </c>
      <c r="C12" s="289" t="s">
        <v>334</v>
      </c>
      <c r="D12" s="289" t="s">
        <v>404</v>
      </c>
      <c r="E12" s="289" t="s">
        <v>335</v>
      </c>
      <c r="F12" s="285" t="s">
        <v>405</v>
      </c>
      <c r="G12" s="285" t="s">
        <v>406</v>
      </c>
      <c r="H12" s="287" t="s">
        <v>407</v>
      </c>
      <c r="I12" s="287"/>
      <c r="J12" s="287"/>
      <c r="K12" s="285" t="s">
        <v>12</v>
      </c>
      <c r="L12" s="287" t="s">
        <v>408</v>
      </c>
      <c r="M12" s="287"/>
      <c r="N12" s="287"/>
      <c r="O12" s="287"/>
      <c r="P12" s="283" t="s">
        <v>409</v>
      </c>
    </row>
    <row r="13" spans="1:16" s="72" customFormat="1" ht="36" customHeight="1" thickBot="1" x14ac:dyDescent="0.25">
      <c r="A13" s="297"/>
      <c r="B13" s="290"/>
      <c r="C13" s="290"/>
      <c r="D13" s="290"/>
      <c r="E13" s="290"/>
      <c r="F13" s="286"/>
      <c r="G13" s="286"/>
      <c r="H13" s="73" t="s">
        <v>410</v>
      </c>
      <c r="I13" s="73" t="s">
        <v>411</v>
      </c>
      <c r="J13" s="73" t="s">
        <v>412</v>
      </c>
      <c r="K13" s="286"/>
      <c r="L13" s="73" t="s">
        <v>413</v>
      </c>
      <c r="M13" s="73" t="s">
        <v>410</v>
      </c>
      <c r="N13" s="73" t="s">
        <v>411</v>
      </c>
      <c r="O13" s="73" t="s">
        <v>412</v>
      </c>
      <c r="P13" s="284"/>
    </row>
    <row r="14" spans="1:16" ht="15" customHeight="1" x14ac:dyDescent="0.2">
      <c r="C14" s="101"/>
      <c r="D14" s="101"/>
      <c r="E14" s="86"/>
      <c r="F14" s="86"/>
      <c r="G14" s="86"/>
      <c r="H14" s="168"/>
      <c r="I14" s="86"/>
      <c r="J14" s="169"/>
      <c r="K14" s="169"/>
      <c r="L14" s="169"/>
      <c r="M14" s="101"/>
      <c r="N14" s="101"/>
      <c r="O14" s="101"/>
      <c r="P14" s="101"/>
    </row>
    <row r="15" spans="1:16" ht="15.75" thickBot="1" x14ac:dyDescent="0.25">
      <c r="A15" s="99">
        <v>1</v>
      </c>
      <c r="B15" s="170"/>
      <c r="C15" s="100" t="s">
        <v>14</v>
      </c>
      <c r="D15" s="101"/>
      <c r="E15" s="86"/>
      <c r="F15" s="86"/>
      <c r="G15" s="86"/>
      <c r="H15" s="87"/>
      <c r="I15" s="97"/>
      <c r="J15" s="87"/>
      <c r="K15" s="97"/>
      <c r="L15" s="97"/>
      <c r="M15" s="89"/>
      <c r="N15" s="89"/>
      <c r="O15" s="89"/>
      <c r="P15" s="89"/>
    </row>
    <row r="16" spans="1:16" ht="25.5" x14ac:dyDescent="0.2">
      <c r="A16" s="138" t="s">
        <v>2</v>
      </c>
      <c r="B16" s="103"/>
      <c r="C16" s="104" t="s">
        <v>67</v>
      </c>
      <c r="D16" s="105" t="s">
        <v>11</v>
      </c>
      <c r="E16" s="106">
        <v>3.06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4"/>
    </row>
    <row r="17" spans="1:16" ht="25.5" x14ac:dyDescent="0.2">
      <c r="A17" s="139" t="s">
        <v>4</v>
      </c>
      <c r="B17" s="110"/>
      <c r="C17" s="111" t="s">
        <v>68</v>
      </c>
      <c r="D17" s="112" t="s">
        <v>11</v>
      </c>
      <c r="E17" s="113">
        <v>5.22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5"/>
    </row>
    <row r="18" spans="1:16" ht="25.5" x14ac:dyDescent="0.2">
      <c r="A18" s="139" t="s">
        <v>6</v>
      </c>
      <c r="B18" s="110"/>
      <c r="C18" s="111" t="s">
        <v>182</v>
      </c>
      <c r="D18" s="112" t="s">
        <v>183</v>
      </c>
      <c r="E18" s="113">
        <v>4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5"/>
    </row>
    <row r="19" spans="1:16" ht="25.5" x14ac:dyDescent="0.2">
      <c r="A19" s="139" t="s">
        <v>9</v>
      </c>
      <c r="B19" s="110"/>
      <c r="C19" s="111" t="s">
        <v>69</v>
      </c>
      <c r="D19" s="112" t="s">
        <v>3</v>
      </c>
      <c r="E19" s="113">
        <v>74.8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5"/>
    </row>
    <row r="20" spans="1:16" x14ac:dyDescent="0.2">
      <c r="A20" s="139" t="s">
        <v>19</v>
      </c>
      <c r="B20" s="110"/>
      <c r="C20" s="111" t="s">
        <v>145</v>
      </c>
      <c r="D20" s="112" t="s">
        <v>11</v>
      </c>
      <c r="E20" s="113">
        <v>1.72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5"/>
    </row>
    <row r="21" spans="1:16" x14ac:dyDescent="0.2">
      <c r="A21" s="139" t="s">
        <v>21</v>
      </c>
      <c r="B21" s="110"/>
      <c r="C21" s="111" t="s">
        <v>144</v>
      </c>
      <c r="D21" s="112" t="s">
        <v>11</v>
      </c>
      <c r="E21" s="113">
        <v>2.94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5"/>
    </row>
    <row r="22" spans="1:16" x14ac:dyDescent="0.2">
      <c r="A22" s="164" t="s">
        <v>95</v>
      </c>
      <c r="B22" s="110"/>
      <c r="C22" s="118" t="s">
        <v>147</v>
      </c>
      <c r="D22" s="112" t="s">
        <v>11</v>
      </c>
      <c r="E22" s="113">
        <f>6.16*8</f>
        <v>49.28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5"/>
    </row>
    <row r="23" spans="1:16" ht="13.5" thickBot="1" x14ac:dyDescent="0.25">
      <c r="A23" s="188" t="s">
        <v>106</v>
      </c>
      <c r="B23" s="122"/>
      <c r="C23" s="58" t="s">
        <v>23</v>
      </c>
      <c r="D23" s="123" t="s">
        <v>24</v>
      </c>
      <c r="E23" s="124">
        <v>5.86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7"/>
    </row>
    <row r="24" spans="1:16" x14ac:dyDescent="0.2">
      <c r="C24" s="143" t="s">
        <v>32</v>
      </c>
      <c r="D24" s="143"/>
      <c r="E24" s="144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128"/>
    </row>
    <row r="25" spans="1:16" ht="15.75" thickBot="1" x14ac:dyDescent="0.25">
      <c r="A25" s="99">
        <v>2</v>
      </c>
      <c r="B25" s="100"/>
      <c r="C25" s="176" t="s">
        <v>71</v>
      </c>
      <c r="D25" s="101"/>
      <c r="E25" s="162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1:16" ht="38.25" x14ac:dyDescent="0.2">
      <c r="A26" s="138" t="s">
        <v>26</v>
      </c>
      <c r="B26" s="103"/>
      <c r="C26" s="146" t="s">
        <v>91</v>
      </c>
      <c r="D26" s="105" t="s">
        <v>11</v>
      </c>
      <c r="E26" s="106">
        <f>E16</f>
        <v>3.06</v>
      </c>
      <c r="F26" s="52"/>
      <c r="G26" s="52"/>
      <c r="H26" s="52"/>
      <c r="I26" s="52"/>
      <c r="J26" s="107"/>
      <c r="K26" s="52"/>
      <c r="L26" s="52"/>
      <c r="M26" s="52"/>
      <c r="N26" s="52"/>
      <c r="O26" s="52"/>
      <c r="P26" s="54"/>
    </row>
    <row r="27" spans="1:16" ht="25.5" x14ac:dyDescent="0.2">
      <c r="A27" s="139"/>
      <c r="B27" s="110"/>
      <c r="C27" s="149" t="s">
        <v>314</v>
      </c>
      <c r="D27" s="112" t="s">
        <v>11</v>
      </c>
      <c r="E27" s="113">
        <f>E26</f>
        <v>3.06</v>
      </c>
      <c r="F27" s="53"/>
      <c r="G27" s="53"/>
      <c r="H27" s="53"/>
      <c r="I27" s="53"/>
      <c r="J27" s="114"/>
      <c r="K27" s="53"/>
      <c r="L27" s="53"/>
      <c r="M27" s="53"/>
      <c r="N27" s="53"/>
      <c r="O27" s="53"/>
      <c r="P27" s="55"/>
    </row>
    <row r="28" spans="1:16" x14ac:dyDescent="0.2">
      <c r="A28" s="139"/>
      <c r="B28" s="110"/>
      <c r="C28" s="153" t="s">
        <v>28</v>
      </c>
      <c r="D28" s="112" t="s">
        <v>99</v>
      </c>
      <c r="E28" s="113">
        <v>1</v>
      </c>
      <c r="F28" s="53"/>
      <c r="G28" s="53"/>
      <c r="H28" s="53"/>
      <c r="I28" s="53"/>
      <c r="J28" s="114"/>
      <c r="K28" s="53"/>
      <c r="L28" s="53"/>
      <c r="M28" s="53"/>
      <c r="N28" s="53"/>
      <c r="O28" s="53"/>
      <c r="P28" s="55"/>
    </row>
    <row r="29" spans="1:16" ht="25.5" x14ac:dyDescent="0.2">
      <c r="A29" s="139"/>
      <c r="B29" s="110"/>
      <c r="C29" s="149" t="s">
        <v>184</v>
      </c>
      <c r="D29" s="112" t="s">
        <v>99</v>
      </c>
      <c r="E29" s="113">
        <v>1</v>
      </c>
      <c r="F29" s="53"/>
      <c r="G29" s="53"/>
      <c r="H29" s="53"/>
      <c r="I29" s="53"/>
      <c r="J29" s="114"/>
      <c r="K29" s="53"/>
      <c r="L29" s="53"/>
      <c r="M29" s="53"/>
      <c r="N29" s="53"/>
      <c r="O29" s="53"/>
      <c r="P29" s="55"/>
    </row>
    <row r="30" spans="1:16" ht="25.5" x14ac:dyDescent="0.2">
      <c r="A30" s="139">
        <v>2.2000000000000002</v>
      </c>
      <c r="B30" s="110"/>
      <c r="C30" s="159" t="s">
        <v>143</v>
      </c>
      <c r="D30" s="112" t="s">
        <v>3</v>
      </c>
      <c r="E30" s="113">
        <v>1.2</v>
      </c>
      <c r="F30" s="53"/>
      <c r="G30" s="53"/>
      <c r="H30" s="53"/>
      <c r="I30" s="53"/>
      <c r="J30" s="114"/>
      <c r="K30" s="53"/>
      <c r="L30" s="53"/>
      <c r="M30" s="53"/>
      <c r="N30" s="53"/>
      <c r="O30" s="53"/>
      <c r="P30" s="55"/>
    </row>
    <row r="31" spans="1:16" x14ac:dyDescent="0.2">
      <c r="A31" s="139"/>
      <c r="B31" s="110"/>
      <c r="C31" s="149" t="s">
        <v>185</v>
      </c>
      <c r="D31" s="112" t="s">
        <v>3</v>
      </c>
      <c r="E31" s="113">
        <f>E30*1.05</f>
        <v>1.26</v>
      </c>
      <c r="F31" s="53"/>
      <c r="G31" s="53"/>
      <c r="H31" s="53"/>
      <c r="I31" s="53"/>
      <c r="J31" s="114"/>
      <c r="K31" s="53"/>
      <c r="L31" s="53"/>
      <c r="M31" s="53"/>
      <c r="N31" s="53"/>
      <c r="O31" s="53"/>
      <c r="P31" s="55"/>
    </row>
    <row r="32" spans="1:16" ht="25.5" x14ac:dyDescent="0.2">
      <c r="A32" s="139"/>
      <c r="B32" s="110"/>
      <c r="C32" s="149" t="s">
        <v>186</v>
      </c>
      <c r="D32" s="112" t="s">
        <v>99</v>
      </c>
      <c r="E32" s="113">
        <v>1</v>
      </c>
      <c r="F32" s="53"/>
      <c r="G32" s="53"/>
      <c r="H32" s="53"/>
      <c r="I32" s="53"/>
      <c r="J32" s="114"/>
      <c r="K32" s="53"/>
      <c r="L32" s="53"/>
      <c r="M32" s="53"/>
      <c r="N32" s="53"/>
      <c r="O32" s="53"/>
      <c r="P32" s="55"/>
    </row>
    <row r="33" spans="1:16" ht="25.5" x14ac:dyDescent="0.2">
      <c r="A33" s="139" t="s">
        <v>30</v>
      </c>
      <c r="B33" s="110"/>
      <c r="C33" s="150" t="s">
        <v>70</v>
      </c>
      <c r="D33" s="112" t="s">
        <v>11</v>
      </c>
      <c r="E33" s="113">
        <v>2.8</v>
      </c>
      <c r="F33" s="53"/>
      <c r="G33" s="53"/>
      <c r="H33" s="53"/>
      <c r="I33" s="53"/>
      <c r="J33" s="114"/>
      <c r="K33" s="53"/>
      <c r="L33" s="53"/>
      <c r="M33" s="53"/>
      <c r="N33" s="53"/>
      <c r="O33" s="53"/>
      <c r="P33" s="55"/>
    </row>
    <row r="34" spans="1:16" x14ac:dyDescent="0.2">
      <c r="A34" s="139"/>
      <c r="B34" s="110"/>
      <c r="C34" s="149" t="s">
        <v>176</v>
      </c>
      <c r="D34" s="112" t="s">
        <v>11</v>
      </c>
      <c r="E34" s="113">
        <f>E33*1.15</f>
        <v>3.22</v>
      </c>
      <c r="F34" s="53"/>
      <c r="G34" s="53"/>
      <c r="H34" s="53"/>
      <c r="I34" s="53"/>
      <c r="J34" s="114"/>
      <c r="K34" s="53"/>
      <c r="L34" s="53"/>
      <c r="M34" s="53"/>
      <c r="N34" s="53"/>
      <c r="O34" s="53"/>
      <c r="P34" s="55"/>
    </row>
    <row r="35" spans="1:16" ht="25.5" x14ac:dyDescent="0.2">
      <c r="A35" s="139"/>
      <c r="B35" s="110"/>
      <c r="C35" s="149" t="s">
        <v>226</v>
      </c>
      <c r="D35" s="112" t="s">
        <v>34</v>
      </c>
      <c r="E35" s="113">
        <f>E34*6</f>
        <v>19.32</v>
      </c>
      <c r="F35" s="53"/>
      <c r="G35" s="53"/>
      <c r="H35" s="53"/>
      <c r="I35" s="53"/>
      <c r="J35" s="114"/>
      <c r="K35" s="53"/>
      <c r="L35" s="53"/>
      <c r="M35" s="53"/>
      <c r="N35" s="53"/>
      <c r="O35" s="53"/>
      <c r="P35" s="55"/>
    </row>
    <row r="36" spans="1:16" ht="25.5" x14ac:dyDescent="0.2">
      <c r="A36" s="139"/>
      <c r="B36" s="110"/>
      <c r="C36" s="149" t="s">
        <v>223</v>
      </c>
      <c r="D36" s="112" t="s">
        <v>34</v>
      </c>
      <c r="E36" s="113">
        <f>E34*1.1</f>
        <v>3.54</v>
      </c>
      <c r="F36" s="53"/>
      <c r="G36" s="53"/>
      <c r="H36" s="53"/>
      <c r="I36" s="53"/>
      <c r="J36" s="114"/>
      <c r="K36" s="53"/>
      <c r="L36" s="53"/>
      <c r="M36" s="53"/>
      <c r="N36" s="53"/>
      <c r="O36" s="53"/>
      <c r="P36" s="55"/>
    </row>
    <row r="37" spans="1:16" ht="25.5" x14ac:dyDescent="0.2">
      <c r="A37" s="139"/>
      <c r="B37" s="110"/>
      <c r="C37" s="149" t="s">
        <v>128</v>
      </c>
      <c r="D37" s="112" t="s">
        <v>11</v>
      </c>
      <c r="E37" s="113">
        <f>E34</f>
        <v>3.22</v>
      </c>
      <c r="F37" s="53"/>
      <c r="G37" s="53"/>
      <c r="H37" s="53"/>
      <c r="I37" s="53"/>
      <c r="J37" s="114"/>
      <c r="K37" s="53"/>
      <c r="L37" s="53"/>
      <c r="M37" s="53"/>
      <c r="N37" s="53"/>
      <c r="O37" s="53"/>
      <c r="P37" s="55"/>
    </row>
    <row r="38" spans="1:16" ht="25.5" x14ac:dyDescent="0.2">
      <c r="A38" s="139"/>
      <c r="B38" s="110"/>
      <c r="C38" s="149" t="s">
        <v>224</v>
      </c>
      <c r="D38" s="112" t="s">
        <v>49</v>
      </c>
      <c r="E38" s="113">
        <f>E34*0.25</f>
        <v>0.81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5"/>
    </row>
    <row r="39" spans="1:16" ht="26.25" thickBot="1" x14ac:dyDescent="0.25">
      <c r="A39" s="141"/>
      <c r="B39" s="122"/>
      <c r="C39" s="154" t="s">
        <v>225</v>
      </c>
      <c r="D39" s="123" t="s">
        <v>49</v>
      </c>
      <c r="E39" s="124">
        <f>E34*0.35</f>
        <v>1.1299999999999999</v>
      </c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7"/>
    </row>
    <row r="40" spans="1:16" x14ac:dyDescent="0.2">
      <c r="C40" s="143" t="s">
        <v>32</v>
      </c>
      <c r="D40" s="143"/>
      <c r="E40" s="144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128"/>
    </row>
    <row r="41" spans="1:16" s="94" customFormat="1" ht="15.75" thickBot="1" x14ac:dyDescent="0.25">
      <c r="A41" s="99">
        <v>3</v>
      </c>
      <c r="B41" s="100"/>
      <c r="C41" s="176" t="s">
        <v>187</v>
      </c>
      <c r="D41" s="101"/>
      <c r="E41" s="162"/>
      <c r="F41" s="91"/>
      <c r="G41" s="91"/>
      <c r="H41" s="91"/>
      <c r="I41" s="91"/>
      <c r="J41" s="92"/>
      <c r="K41" s="92"/>
      <c r="L41" s="92"/>
      <c r="M41" s="92"/>
      <c r="N41" s="92"/>
      <c r="O41" s="92"/>
      <c r="P41" s="92"/>
    </row>
    <row r="42" spans="1:16" s="94" customFormat="1" ht="38.25" x14ac:dyDescent="0.2">
      <c r="A42" s="138" t="s">
        <v>53</v>
      </c>
      <c r="B42" s="103"/>
      <c r="C42" s="157" t="s">
        <v>323</v>
      </c>
      <c r="D42" s="105" t="s">
        <v>11</v>
      </c>
      <c r="E42" s="106">
        <f>E17</f>
        <v>5.22</v>
      </c>
      <c r="F42" s="52"/>
      <c r="G42" s="52"/>
      <c r="H42" s="52"/>
      <c r="I42" s="52"/>
      <c r="J42" s="107"/>
      <c r="K42" s="52"/>
      <c r="L42" s="52"/>
      <c r="M42" s="52"/>
      <c r="N42" s="52"/>
      <c r="O42" s="52"/>
      <c r="P42" s="54"/>
    </row>
    <row r="43" spans="1:16" ht="25.5" customHeight="1" x14ac:dyDescent="0.2">
      <c r="A43" s="139"/>
      <c r="B43" s="110"/>
      <c r="C43" s="149" t="s">
        <v>320</v>
      </c>
      <c r="D43" s="112" t="s">
        <v>11</v>
      </c>
      <c r="E43" s="113">
        <f>E42</f>
        <v>5.22</v>
      </c>
      <c r="F43" s="53"/>
      <c r="G43" s="53"/>
      <c r="H43" s="53"/>
      <c r="I43" s="53"/>
      <c r="J43" s="114"/>
      <c r="K43" s="53"/>
      <c r="L43" s="53"/>
      <c r="M43" s="53"/>
      <c r="N43" s="53"/>
      <c r="O43" s="53"/>
      <c r="P43" s="55"/>
    </row>
    <row r="44" spans="1:16" x14ac:dyDescent="0.2">
      <c r="A44" s="139"/>
      <c r="B44" s="110"/>
      <c r="C44" s="153" t="s">
        <v>28</v>
      </c>
      <c r="D44" s="112" t="s">
        <v>99</v>
      </c>
      <c r="E44" s="113">
        <v>1</v>
      </c>
      <c r="F44" s="53"/>
      <c r="G44" s="53"/>
      <c r="H44" s="53"/>
      <c r="I44" s="53"/>
      <c r="J44" s="114"/>
      <c r="K44" s="53"/>
      <c r="L44" s="53"/>
      <c r="M44" s="53"/>
      <c r="N44" s="53"/>
      <c r="O44" s="53"/>
      <c r="P44" s="55"/>
    </row>
    <row r="45" spans="1:16" ht="25.5" x14ac:dyDescent="0.2">
      <c r="A45" s="139"/>
      <c r="B45" s="110"/>
      <c r="C45" s="149" t="s">
        <v>184</v>
      </c>
      <c r="D45" s="112" t="s">
        <v>99</v>
      </c>
      <c r="E45" s="113">
        <v>1</v>
      </c>
      <c r="F45" s="53"/>
      <c r="G45" s="53"/>
      <c r="H45" s="53"/>
      <c r="I45" s="53"/>
      <c r="J45" s="114"/>
      <c r="K45" s="53"/>
      <c r="L45" s="53"/>
      <c r="M45" s="53"/>
      <c r="N45" s="53"/>
      <c r="O45" s="53"/>
      <c r="P45" s="55"/>
    </row>
    <row r="46" spans="1:16" ht="25.5" x14ac:dyDescent="0.2">
      <c r="A46" s="139" t="s">
        <v>55</v>
      </c>
      <c r="B46" s="110"/>
      <c r="C46" s="189" t="s">
        <v>318</v>
      </c>
      <c r="D46" s="190" t="s">
        <v>293</v>
      </c>
      <c r="E46" s="113">
        <v>24</v>
      </c>
      <c r="F46" s="53"/>
      <c r="G46" s="53"/>
      <c r="H46" s="53"/>
      <c r="I46" s="53"/>
      <c r="J46" s="114"/>
      <c r="K46" s="53"/>
      <c r="L46" s="53"/>
      <c r="M46" s="53"/>
      <c r="N46" s="53"/>
      <c r="O46" s="53"/>
      <c r="P46" s="55"/>
    </row>
    <row r="47" spans="1:16" ht="25.5" x14ac:dyDescent="0.2">
      <c r="A47" s="139"/>
      <c r="B47" s="110"/>
      <c r="C47" s="191" t="s">
        <v>319</v>
      </c>
      <c r="D47" s="190" t="s">
        <v>293</v>
      </c>
      <c r="E47" s="113">
        <f>E46</f>
        <v>24</v>
      </c>
      <c r="F47" s="192"/>
      <c r="G47" s="192"/>
      <c r="H47" s="192"/>
      <c r="I47" s="192"/>
      <c r="J47" s="192"/>
      <c r="K47" s="53"/>
      <c r="L47" s="53"/>
      <c r="M47" s="53"/>
      <c r="N47" s="53"/>
      <c r="O47" s="53"/>
      <c r="P47" s="55"/>
    </row>
    <row r="48" spans="1:16" ht="25.5" x14ac:dyDescent="0.2">
      <c r="A48" s="193" t="s">
        <v>56</v>
      </c>
      <c r="B48" s="194"/>
      <c r="C48" s="195" t="s">
        <v>143</v>
      </c>
      <c r="D48" s="196" t="s">
        <v>3</v>
      </c>
      <c r="E48" s="197">
        <v>4.3499999999999996</v>
      </c>
      <c r="F48" s="140"/>
      <c r="G48" s="53"/>
      <c r="H48" s="53"/>
      <c r="I48" s="53"/>
      <c r="J48" s="198"/>
      <c r="K48" s="53"/>
      <c r="L48" s="53"/>
      <c r="M48" s="53"/>
      <c r="N48" s="53"/>
      <c r="O48" s="53"/>
      <c r="P48" s="55"/>
    </row>
    <row r="49" spans="1:16" x14ac:dyDescent="0.2">
      <c r="A49" s="139"/>
      <c r="B49" s="110"/>
      <c r="C49" s="149" t="s">
        <v>185</v>
      </c>
      <c r="D49" s="112" t="s">
        <v>3</v>
      </c>
      <c r="E49" s="113">
        <f>E48</f>
        <v>4.3499999999999996</v>
      </c>
      <c r="F49" s="53"/>
      <c r="G49" s="53"/>
      <c r="H49" s="53"/>
      <c r="I49" s="53"/>
      <c r="J49" s="114"/>
      <c r="K49" s="53"/>
      <c r="L49" s="53"/>
      <c r="M49" s="53"/>
      <c r="N49" s="53"/>
      <c r="O49" s="53"/>
      <c r="P49" s="55"/>
    </row>
    <row r="50" spans="1:16" ht="25.5" x14ac:dyDescent="0.2">
      <c r="A50" s="139"/>
      <c r="B50" s="110"/>
      <c r="C50" s="149" t="s">
        <v>92</v>
      </c>
      <c r="D50" s="112" t="s">
        <v>3</v>
      </c>
      <c r="E50" s="113">
        <f>E48</f>
        <v>4.3499999999999996</v>
      </c>
      <c r="F50" s="53"/>
      <c r="G50" s="53"/>
      <c r="H50" s="53"/>
      <c r="I50" s="53"/>
      <c r="J50" s="114"/>
      <c r="K50" s="53"/>
      <c r="L50" s="53"/>
      <c r="M50" s="53"/>
      <c r="N50" s="53"/>
      <c r="O50" s="53"/>
      <c r="P50" s="55"/>
    </row>
    <row r="51" spans="1:16" ht="25.5" x14ac:dyDescent="0.2">
      <c r="A51" s="139" t="s">
        <v>57</v>
      </c>
      <c r="B51" s="110"/>
      <c r="C51" s="150" t="s">
        <v>70</v>
      </c>
      <c r="D51" s="112" t="s">
        <v>11</v>
      </c>
      <c r="E51" s="113">
        <v>7.7</v>
      </c>
      <c r="F51" s="53"/>
      <c r="G51" s="53"/>
      <c r="H51" s="53"/>
      <c r="I51" s="53"/>
      <c r="J51" s="114"/>
      <c r="K51" s="53"/>
      <c r="L51" s="53"/>
      <c r="M51" s="53"/>
      <c r="N51" s="53"/>
      <c r="O51" s="53"/>
      <c r="P51" s="55"/>
    </row>
    <row r="52" spans="1:16" x14ac:dyDescent="0.2">
      <c r="A52" s="139"/>
      <c r="B52" s="110"/>
      <c r="C52" s="149" t="s">
        <v>176</v>
      </c>
      <c r="D52" s="112" t="s">
        <v>11</v>
      </c>
      <c r="E52" s="113">
        <f>E51*1.15</f>
        <v>8.86</v>
      </c>
      <c r="F52" s="53"/>
      <c r="G52" s="53"/>
      <c r="H52" s="53"/>
      <c r="I52" s="53"/>
      <c r="J52" s="114"/>
      <c r="K52" s="53"/>
      <c r="L52" s="53"/>
      <c r="M52" s="53"/>
      <c r="N52" s="53"/>
      <c r="O52" s="53"/>
      <c r="P52" s="55"/>
    </row>
    <row r="53" spans="1:16" ht="25.5" x14ac:dyDescent="0.2">
      <c r="A53" s="139"/>
      <c r="B53" s="110"/>
      <c r="C53" s="149" t="s">
        <v>226</v>
      </c>
      <c r="D53" s="112" t="s">
        <v>34</v>
      </c>
      <c r="E53" s="113">
        <f>E52*6</f>
        <v>53.16</v>
      </c>
      <c r="F53" s="53"/>
      <c r="G53" s="53"/>
      <c r="H53" s="53"/>
      <c r="I53" s="53"/>
      <c r="J53" s="114"/>
      <c r="K53" s="53"/>
      <c r="L53" s="53"/>
      <c r="M53" s="53"/>
      <c r="N53" s="53"/>
      <c r="O53" s="53"/>
      <c r="P53" s="55"/>
    </row>
    <row r="54" spans="1:16" ht="25.5" x14ac:dyDescent="0.2">
      <c r="A54" s="139"/>
      <c r="B54" s="110"/>
      <c r="C54" s="149" t="s">
        <v>223</v>
      </c>
      <c r="D54" s="112" t="s">
        <v>34</v>
      </c>
      <c r="E54" s="113">
        <f>E52*1.1</f>
        <v>9.75</v>
      </c>
      <c r="F54" s="53"/>
      <c r="G54" s="53"/>
      <c r="H54" s="53"/>
      <c r="I54" s="53"/>
      <c r="J54" s="114"/>
      <c r="K54" s="53"/>
      <c r="L54" s="53"/>
      <c r="M54" s="53"/>
      <c r="N54" s="53"/>
      <c r="O54" s="53"/>
      <c r="P54" s="55"/>
    </row>
    <row r="55" spans="1:16" ht="25.5" x14ac:dyDescent="0.2">
      <c r="A55" s="139"/>
      <c r="B55" s="110"/>
      <c r="C55" s="149" t="s">
        <v>128</v>
      </c>
      <c r="D55" s="112" t="s">
        <v>11</v>
      </c>
      <c r="E55" s="113">
        <f>E52</f>
        <v>8.86</v>
      </c>
      <c r="F55" s="53"/>
      <c r="G55" s="53"/>
      <c r="H55" s="53"/>
      <c r="I55" s="53"/>
      <c r="J55" s="114"/>
      <c r="K55" s="53"/>
      <c r="L55" s="53"/>
      <c r="M55" s="53"/>
      <c r="N55" s="53"/>
      <c r="O55" s="53"/>
      <c r="P55" s="55"/>
    </row>
    <row r="56" spans="1:16" ht="25.5" x14ac:dyDescent="0.2">
      <c r="A56" s="139"/>
      <c r="B56" s="110"/>
      <c r="C56" s="149" t="s">
        <v>224</v>
      </c>
      <c r="D56" s="112" t="s">
        <v>49</v>
      </c>
      <c r="E56" s="113">
        <f>E52*0.25</f>
        <v>2.2200000000000002</v>
      </c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5"/>
    </row>
    <row r="57" spans="1:16" ht="26.25" thickBot="1" x14ac:dyDescent="0.25">
      <c r="A57" s="141"/>
      <c r="B57" s="122"/>
      <c r="C57" s="154" t="s">
        <v>225</v>
      </c>
      <c r="D57" s="123" t="s">
        <v>49</v>
      </c>
      <c r="E57" s="124">
        <f>E52*0.35</f>
        <v>3.1</v>
      </c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7"/>
    </row>
    <row r="58" spans="1:16" x14ac:dyDescent="0.2">
      <c r="C58" s="143" t="s">
        <v>32</v>
      </c>
      <c r="D58" s="143"/>
      <c r="E58" s="144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128"/>
    </row>
    <row r="59" spans="1:16" ht="15.75" thickBot="1" x14ac:dyDescent="0.25">
      <c r="A59" s="99">
        <v>4</v>
      </c>
      <c r="B59" s="100"/>
      <c r="C59" s="176" t="s">
        <v>188</v>
      </c>
      <c r="D59" s="101"/>
      <c r="E59" s="162"/>
      <c r="F59" s="91"/>
      <c r="G59" s="91"/>
      <c r="H59" s="91"/>
      <c r="I59" s="91"/>
      <c r="J59" s="92"/>
      <c r="K59" s="92"/>
      <c r="L59" s="92"/>
      <c r="M59" s="92"/>
      <c r="N59" s="92"/>
      <c r="O59" s="92"/>
      <c r="P59" s="92"/>
    </row>
    <row r="60" spans="1:16" ht="25.5" customHeight="1" x14ac:dyDescent="0.2">
      <c r="A60" s="138" t="s">
        <v>61</v>
      </c>
      <c r="B60" s="103"/>
      <c r="C60" s="157" t="s">
        <v>322</v>
      </c>
      <c r="D60" s="105" t="s">
        <v>11</v>
      </c>
      <c r="E60" s="106">
        <v>80.64</v>
      </c>
      <c r="F60" s="52"/>
      <c r="G60" s="52"/>
      <c r="H60" s="52"/>
      <c r="I60" s="52"/>
      <c r="J60" s="107"/>
      <c r="K60" s="52"/>
      <c r="L60" s="52"/>
      <c r="M60" s="52"/>
      <c r="N60" s="52"/>
      <c r="O60" s="52"/>
      <c r="P60" s="54"/>
    </row>
    <row r="61" spans="1:16" x14ac:dyDescent="0.2">
      <c r="A61" s="139"/>
      <c r="B61" s="110"/>
      <c r="C61" s="149" t="s">
        <v>321</v>
      </c>
      <c r="D61" s="112" t="s">
        <v>11</v>
      </c>
      <c r="E61" s="113">
        <f>E60</f>
        <v>80.64</v>
      </c>
      <c r="F61" s="53"/>
      <c r="G61" s="53"/>
      <c r="H61" s="53"/>
      <c r="I61" s="53"/>
      <c r="J61" s="114"/>
      <c r="K61" s="53"/>
      <c r="L61" s="53"/>
      <c r="M61" s="53"/>
      <c r="N61" s="53"/>
      <c r="O61" s="53"/>
      <c r="P61" s="55"/>
    </row>
    <row r="62" spans="1:16" x14ac:dyDescent="0.2">
      <c r="A62" s="139"/>
      <c r="B62" s="110"/>
      <c r="C62" s="153" t="s">
        <v>28</v>
      </c>
      <c r="D62" s="112" t="s">
        <v>99</v>
      </c>
      <c r="E62" s="113">
        <v>1</v>
      </c>
      <c r="F62" s="53"/>
      <c r="G62" s="53"/>
      <c r="H62" s="53"/>
      <c r="I62" s="53"/>
      <c r="J62" s="114"/>
      <c r="K62" s="53"/>
      <c r="L62" s="53"/>
      <c r="M62" s="53"/>
      <c r="N62" s="53"/>
      <c r="O62" s="53"/>
      <c r="P62" s="55"/>
    </row>
    <row r="63" spans="1:16" ht="25.5" x14ac:dyDescent="0.2">
      <c r="A63" s="139"/>
      <c r="B63" s="110"/>
      <c r="C63" s="149" t="s">
        <v>184</v>
      </c>
      <c r="D63" s="112" t="s">
        <v>99</v>
      </c>
      <c r="E63" s="113">
        <v>1</v>
      </c>
      <c r="F63" s="53"/>
      <c r="G63" s="53"/>
      <c r="H63" s="53"/>
      <c r="I63" s="53"/>
      <c r="J63" s="114"/>
      <c r="K63" s="53"/>
      <c r="L63" s="53"/>
      <c r="M63" s="53"/>
      <c r="N63" s="53"/>
      <c r="O63" s="53"/>
      <c r="P63" s="55"/>
    </row>
    <row r="64" spans="1:16" ht="25.5" x14ac:dyDescent="0.2">
      <c r="A64" s="139" t="s">
        <v>62</v>
      </c>
      <c r="B64" s="110"/>
      <c r="C64" s="150" t="s">
        <v>70</v>
      </c>
      <c r="D64" s="112" t="s">
        <v>3</v>
      </c>
      <c r="E64" s="113">
        <v>118.4</v>
      </c>
      <c r="F64" s="53"/>
      <c r="G64" s="53"/>
      <c r="H64" s="53"/>
      <c r="I64" s="53"/>
      <c r="J64" s="114"/>
      <c r="K64" s="53"/>
      <c r="L64" s="53"/>
      <c r="M64" s="53"/>
      <c r="N64" s="53"/>
      <c r="O64" s="53"/>
      <c r="P64" s="55"/>
    </row>
    <row r="65" spans="1:16" x14ac:dyDescent="0.2">
      <c r="A65" s="139"/>
      <c r="B65" s="110"/>
      <c r="C65" s="149" t="s">
        <v>189</v>
      </c>
      <c r="D65" s="112" t="s">
        <v>3</v>
      </c>
      <c r="E65" s="113">
        <f>E64*1.1</f>
        <v>130.24</v>
      </c>
      <c r="F65" s="53"/>
      <c r="G65" s="53"/>
      <c r="H65" s="53"/>
      <c r="I65" s="53"/>
      <c r="J65" s="114"/>
      <c r="K65" s="53"/>
      <c r="L65" s="53"/>
      <c r="M65" s="53"/>
      <c r="N65" s="53"/>
      <c r="O65" s="53"/>
      <c r="P65" s="55"/>
    </row>
    <row r="66" spans="1:16" x14ac:dyDescent="0.2">
      <c r="A66" s="139"/>
      <c r="B66" s="110"/>
      <c r="C66" s="153" t="s">
        <v>28</v>
      </c>
      <c r="D66" s="112" t="s">
        <v>99</v>
      </c>
      <c r="E66" s="113">
        <v>1</v>
      </c>
      <c r="F66" s="53"/>
      <c r="G66" s="53"/>
      <c r="H66" s="53"/>
      <c r="I66" s="53"/>
      <c r="J66" s="114"/>
      <c r="K66" s="53"/>
      <c r="L66" s="53"/>
      <c r="M66" s="53"/>
      <c r="N66" s="53"/>
      <c r="O66" s="53"/>
      <c r="P66" s="55"/>
    </row>
    <row r="67" spans="1:16" ht="25.5" x14ac:dyDescent="0.2">
      <c r="A67" s="139" t="s">
        <v>64</v>
      </c>
      <c r="B67" s="110"/>
      <c r="C67" s="150" t="s">
        <v>191</v>
      </c>
      <c r="D67" s="112" t="s">
        <v>11</v>
      </c>
      <c r="E67" s="113">
        <v>49.28</v>
      </c>
      <c r="F67" s="53"/>
      <c r="G67" s="53"/>
      <c r="H67" s="53"/>
      <c r="I67" s="53"/>
      <c r="J67" s="114"/>
      <c r="K67" s="53"/>
      <c r="L67" s="53"/>
      <c r="M67" s="53"/>
      <c r="N67" s="53"/>
      <c r="O67" s="53"/>
      <c r="P67" s="55"/>
    </row>
    <row r="68" spans="1:16" ht="25.5" x14ac:dyDescent="0.2">
      <c r="A68" s="139"/>
      <c r="B68" s="110"/>
      <c r="C68" s="149" t="s">
        <v>207</v>
      </c>
      <c r="D68" s="112" t="s">
        <v>11</v>
      </c>
      <c r="E68" s="113">
        <f>E67*1.25</f>
        <v>61.6</v>
      </c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5"/>
    </row>
    <row r="69" spans="1:16" ht="25.5" x14ac:dyDescent="0.2">
      <c r="A69" s="139"/>
      <c r="B69" s="110"/>
      <c r="C69" s="149" t="s">
        <v>420</v>
      </c>
      <c r="D69" s="112" t="s">
        <v>34</v>
      </c>
      <c r="E69" s="113">
        <f>E67*5</f>
        <v>246.4</v>
      </c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5"/>
    </row>
    <row r="70" spans="1:16" ht="25.5" x14ac:dyDescent="0.2">
      <c r="A70" s="139"/>
      <c r="B70" s="110"/>
      <c r="C70" s="149" t="s">
        <v>216</v>
      </c>
      <c r="D70" s="112" t="s">
        <v>34</v>
      </c>
      <c r="E70" s="113">
        <f>E67*1.5</f>
        <v>73.92</v>
      </c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5"/>
    </row>
    <row r="71" spans="1:16" ht="25.5" x14ac:dyDescent="0.2">
      <c r="A71" s="139"/>
      <c r="B71" s="110"/>
      <c r="C71" s="149" t="s">
        <v>128</v>
      </c>
      <c r="D71" s="112" t="s">
        <v>11</v>
      </c>
      <c r="E71" s="113">
        <f>E67</f>
        <v>49.28</v>
      </c>
      <c r="F71" s="53"/>
      <c r="G71" s="53"/>
      <c r="H71" s="53"/>
      <c r="I71" s="53"/>
      <c r="J71" s="114"/>
      <c r="K71" s="53"/>
      <c r="L71" s="53"/>
      <c r="M71" s="53"/>
      <c r="N71" s="53"/>
      <c r="O71" s="53"/>
      <c r="P71" s="55"/>
    </row>
    <row r="72" spans="1:16" ht="25.5" x14ac:dyDescent="0.2">
      <c r="A72" s="139"/>
      <c r="B72" s="110"/>
      <c r="C72" s="149" t="s">
        <v>224</v>
      </c>
      <c r="D72" s="112" t="s">
        <v>49</v>
      </c>
      <c r="E72" s="113">
        <f>E67*0.25</f>
        <v>12.32</v>
      </c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5"/>
    </row>
    <row r="73" spans="1:16" ht="26.25" thickBot="1" x14ac:dyDescent="0.25">
      <c r="A73" s="141"/>
      <c r="B73" s="122"/>
      <c r="C73" s="154" t="s">
        <v>225</v>
      </c>
      <c r="D73" s="123" t="s">
        <v>49</v>
      </c>
      <c r="E73" s="124">
        <f>E67*0.35</f>
        <v>17.25</v>
      </c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7"/>
    </row>
    <row r="74" spans="1:16" x14ac:dyDescent="0.2">
      <c r="C74" s="143" t="s">
        <v>32</v>
      </c>
      <c r="D74" s="143"/>
      <c r="E74" s="144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128"/>
    </row>
    <row r="75" spans="1:16" ht="15.75" thickBot="1" x14ac:dyDescent="0.25">
      <c r="A75" s="99">
        <v>5</v>
      </c>
      <c r="B75" s="100"/>
      <c r="C75" s="176" t="s">
        <v>196</v>
      </c>
      <c r="D75" s="101"/>
      <c r="E75" s="162"/>
      <c r="F75" s="91"/>
      <c r="G75" s="91"/>
      <c r="H75" s="91"/>
      <c r="I75" s="91"/>
      <c r="J75" s="92"/>
      <c r="K75" s="92"/>
      <c r="L75" s="92"/>
      <c r="M75" s="92"/>
      <c r="N75" s="92"/>
      <c r="O75" s="92"/>
      <c r="P75" s="92"/>
    </row>
    <row r="76" spans="1:16" ht="51" x14ac:dyDescent="0.2">
      <c r="A76" s="138" t="s">
        <v>66</v>
      </c>
      <c r="B76" s="103"/>
      <c r="C76" s="157" t="s">
        <v>190</v>
      </c>
      <c r="D76" s="105" t="s">
        <v>11</v>
      </c>
      <c r="E76" s="106">
        <f>E21</f>
        <v>2.94</v>
      </c>
      <c r="F76" s="52"/>
      <c r="G76" s="52"/>
      <c r="H76" s="52"/>
      <c r="I76" s="52"/>
      <c r="J76" s="107"/>
      <c r="K76" s="52"/>
      <c r="L76" s="52"/>
      <c r="M76" s="52"/>
      <c r="N76" s="52"/>
      <c r="O76" s="52"/>
      <c r="P76" s="54"/>
    </row>
    <row r="77" spans="1:16" x14ac:dyDescent="0.2">
      <c r="A77" s="139"/>
      <c r="B77" s="110"/>
      <c r="C77" s="153" t="s">
        <v>146</v>
      </c>
      <c r="D77" s="112" t="s">
        <v>11</v>
      </c>
      <c r="E77" s="113">
        <f>E76</f>
        <v>2.94</v>
      </c>
      <c r="F77" s="53"/>
      <c r="G77" s="53"/>
      <c r="H77" s="53"/>
      <c r="I77" s="53"/>
      <c r="J77" s="114"/>
      <c r="K77" s="53"/>
      <c r="L77" s="53"/>
      <c r="M77" s="53"/>
      <c r="N77" s="53"/>
      <c r="O77" s="53"/>
      <c r="P77" s="55"/>
    </row>
    <row r="78" spans="1:16" ht="25.5" x14ac:dyDescent="0.2">
      <c r="A78" s="139"/>
      <c r="B78" s="110"/>
      <c r="C78" s="149" t="s">
        <v>227</v>
      </c>
      <c r="D78" s="112" t="s">
        <v>5</v>
      </c>
      <c r="E78" s="113">
        <v>1</v>
      </c>
      <c r="F78" s="53"/>
      <c r="G78" s="53"/>
      <c r="H78" s="53"/>
      <c r="I78" s="53"/>
      <c r="J78" s="114"/>
      <c r="K78" s="53"/>
      <c r="L78" s="53"/>
      <c r="M78" s="53"/>
      <c r="N78" s="53"/>
      <c r="O78" s="53"/>
      <c r="P78" s="55"/>
    </row>
    <row r="79" spans="1:16" x14ac:dyDescent="0.2">
      <c r="A79" s="139"/>
      <c r="B79" s="110"/>
      <c r="C79" s="153" t="s">
        <v>96</v>
      </c>
      <c r="D79" s="112" t="s">
        <v>5</v>
      </c>
      <c r="E79" s="113">
        <v>1</v>
      </c>
      <c r="F79" s="53"/>
      <c r="G79" s="53"/>
      <c r="H79" s="53"/>
      <c r="I79" s="53"/>
      <c r="J79" s="114"/>
      <c r="K79" s="53"/>
      <c r="L79" s="53"/>
      <c r="M79" s="53"/>
      <c r="N79" s="53"/>
      <c r="O79" s="53"/>
      <c r="P79" s="55"/>
    </row>
    <row r="80" spans="1:16" ht="25.5" x14ac:dyDescent="0.2">
      <c r="A80" s="139"/>
      <c r="B80" s="110"/>
      <c r="C80" s="149" t="s">
        <v>228</v>
      </c>
      <c r="D80" s="112" t="s">
        <v>5</v>
      </c>
      <c r="E80" s="113">
        <v>1</v>
      </c>
      <c r="F80" s="53"/>
      <c r="G80" s="53"/>
      <c r="H80" s="53"/>
      <c r="I80" s="53"/>
      <c r="J80" s="114"/>
      <c r="K80" s="53"/>
      <c r="L80" s="53"/>
      <c r="M80" s="53"/>
      <c r="N80" s="53"/>
      <c r="O80" s="53"/>
      <c r="P80" s="55"/>
    </row>
    <row r="81" spans="1:16" ht="25.5" x14ac:dyDescent="0.2">
      <c r="A81" s="164"/>
      <c r="B81" s="110"/>
      <c r="C81" s="199" t="s">
        <v>229</v>
      </c>
      <c r="D81" s="112" t="s">
        <v>5</v>
      </c>
      <c r="E81" s="113">
        <v>1</v>
      </c>
      <c r="F81" s="200"/>
      <c r="G81" s="200"/>
      <c r="H81" s="200"/>
      <c r="I81" s="200"/>
      <c r="J81" s="201"/>
      <c r="K81" s="53"/>
      <c r="L81" s="53"/>
      <c r="M81" s="53"/>
      <c r="N81" s="53"/>
      <c r="O81" s="53"/>
      <c r="P81" s="55"/>
    </row>
    <row r="82" spans="1:16" ht="13.5" thickBot="1" x14ac:dyDescent="0.25">
      <c r="A82" s="141"/>
      <c r="B82" s="122"/>
      <c r="C82" s="202" t="s">
        <v>84</v>
      </c>
      <c r="D82" s="123" t="s">
        <v>5</v>
      </c>
      <c r="E82" s="124">
        <v>1</v>
      </c>
      <c r="F82" s="56"/>
      <c r="G82" s="56"/>
      <c r="H82" s="56"/>
      <c r="I82" s="56"/>
      <c r="J82" s="125"/>
      <c r="K82" s="56"/>
      <c r="L82" s="56"/>
      <c r="M82" s="56"/>
      <c r="N82" s="56"/>
      <c r="O82" s="56"/>
      <c r="P82" s="57"/>
    </row>
    <row r="83" spans="1:16" x14ac:dyDescent="0.2">
      <c r="C83" s="143" t="s">
        <v>32</v>
      </c>
      <c r="D83" s="143"/>
      <c r="E83" s="144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128"/>
    </row>
    <row r="84" spans="1:16" ht="15.75" thickBot="1" x14ac:dyDescent="0.25">
      <c r="A84" s="99">
        <v>6</v>
      </c>
      <c r="B84" s="170"/>
      <c r="C84" s="176" t="s">
        <v>197</v>
      </c>
      <c r="D84" s="101"/>
      <c r="E84" s="162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1:16" ht="26.25" thickBot="1" x14ac:dyDescent="0.25">
      <c r="A85" s="181" t="s">
        <v>125</v>
      </c>
      <c r="B85" s="182"/>
      <c r="C85" s="183" t="s">
        <v>198</v>
      </c>
      <c r="D85" s="184" t="s">
        <v>90</v>
      </c>
      <c r="E85" s="185">
        <v>1</v>
      </c>
      <c r="F85" s="186"/>
      <c r="G85" s="186"/>
      <c r="H85" s="186"/>
      <c r="I85" s="186"/>
      <c r="J85" s="203"/>
      <c r="K85" s="186"/>
      <c r="L85" s="186"/>
      <c r="M85" s="186"/>
      <c r="N85" s="186"/>
      <c r="O85" s="186"/>
      <c r="P85" s="187"/>
    </row>
    <row r="86" spans="1:16" x14ac:dyDescent="0.2">
      <c r="B86" s="166"/>
      <c r="C86" s="143" t="s">
        <v>32</v>
      </c>
      <c r="D86" s="143"/>
      <c r="E86" s="144"/>
      <c r="F86" s="155"/>
      <c r="G86" s="155"/>
      <c r="H86" s="91"/>
      <c r="I86" s="91"/>
      <c r="J86" s="91"/>
      <c r="K86" s="91"/>
      <c r="L86" s="91"/>
      <c r="M86" s="128"/>
      <c r="N86" s="128"/>
      <c r="O86" s="128"/>
      <c r="P86" s="128"/>
    </row>
    <row r="87" spans="1:16" ht="15.75" thickBot="1" x14ac:dyDescent="0.25">
      <c r="A87" s="99">
        <v>7</v>
      </c>
      <c r="B87" s="100"/>
      <c r="C87" s="100" t="s">
        <v>65</v>
      </c>
      <c r="D87" s="101"/>
      <c r="E87" s="162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1:16" ht="25.5" x14ac:dyDescent="0.2">
      <c r="A88" s="138" t="s">
        <v>153</v>
      </c>
      <c r="B88" s="103"/>
      <c r="C88" s="157" t="s">
        <v>72</v>
      </c>
      <c r="D88" s="105" t="s">
        <v>3</v>
      </c>
      <c r="E88" s="106">
        <f>E19</f>
        <v>74.8</v>
      </c>
      <c r="F88" s="52"/>
      <c r="G88" s="52"/>
      <c r="H88" s="52"/>
      <c r="I88" s="52"/>
      <c r="J88" s="107"/>
      <c r="K88" s="52"/>
      <c r="L88" s="52"/>
      <c r="M88" s="52"/>
      <c r="N88" s="52"/>
      <c r="O88" s="52"/>
      <c r="P88" s="54"/>
    </row>
    <row r="89" spans="1:16" x14ac:dyDescent="0.2">
      <c r="A89" s="139"/>
      <c r="B89" s="110"/>
      <c r="C89" s="153" t="s">
        <v>155</v>
      </c>
      <c r="D89" s="112" t="s">
        <v>3</v>
      </c>
      <c r="E89" s="113">
        <f>E88*1.15</f>
        <v>86.02</v>
      </c>
      <c r="F89" s="53"/>
      <c r="G89" s="53"/>
      <c r="H89" s="53"/>
      <c r="I89" s="53"/>
      <c r="J89" s="114"/>
      <c r="K89" s="53"/>
      <c r="L89" s="53"/>
      <c r="M89" s="53"/>
      <c r="N89" s="53"/>
      <c r="O89" s="53"/>
      <c r="P89" s="55"/>
    </row>
    <row r="90" spans="1:16" x14ac:dyDescent="0.2">
      <c r="A90" s="139"/>
      <c r="B90" s="110"/>
      <c r="C90" s="153" t="s">
        <v>28</v>
      </c>
      <c r="D90" s="112" t="s">
        <v>99</v>
      </c>
      <c r="E90" s="113">
        <v>1</v>
      </c>
      <c r="F90" s="53"/>
      <c r="G90" s="53"/>
      <c r="H90" s="53"/>
      <c r="I90" s="53"/>
      <c r="J90" s="114"/>
      <c r="K90" s="53"/>
      <c r="L90" s="53"/>
      <c r="M90" s="53"/>
      <c r="N90" s="53"/>
      <c r="O90" s="53"/>
      <c r="P90" s="55"/>
    </row>
    <row r="91" spans="1:16" ht="25.5" x14ac:dyDescent="0.2">
      <c r="A91" s="139" t="s">
        <v>324</v>
      </c>
      <c r="B91" s="110"/>
      <c r="C91" s="159" t="s">
        <v>202</v>
      </c>
      <c r="D91" s="112" t="s">
        <v>11</v>
      </c>
      <c r="E91" s="113">
        <v>2.3199999999999998</v>
      </c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5"/>
    </row>
    <row r="92" spans="1:16" ht="25.5" x14ac:dyDescent="0.2">
      <c r="A92" s="139"/>
      <c r="B92" s="110"/>
      <c r="C92" s="149" t="s">
        <v>230</v>
      </c>
      <c r="D92" s="112" t="s">
        <v>24</v>
      </c>
      <c r="E92" s="113">
        <f>E91*1.1*0.1</f>
        <v>0.26</v>
      </c>
      <c r="F92" s="53"/>
      <c r="G92" s="53"/>
      <c r="H92" s="53"/>
      <c r="I92" s="53"/>
      <c r="J92" s="114"/>
      <c r="K92" s="53"/>
      <c r="L92" s="53"/>
      <c r="M92" s="53"/>
      <c r="N92" s="53"/>
      <c r="O92" s="53"/>
      <c r="P92" s="55"/>
    </row>
    <row r="93" spans="1:16" x14ac:dyDescent="0.2">
      <c r="A93" s="139"/>
      <c r="B93" s="110"/>
      <c r="C93" s="149" t="s">
        <v>150</v>
      </c>
      <c r="D93" s="112" t="s">
        <v>34</v>
      </c>
      <c r="E93" s="113">
        <f>E92*3</f>
        <v>0.78</v>
      </c>
      <c r="F93" s="53"/>
      <c r="G93" s="53"/>
      <c r="H93" s="53"/>
      <c r="I93" s="53"/>
      <c r="J93" s="114"/>
      <c r="K93" s="53"/>
      <c r="L93" s="53"/>
      <c r="M93" s="53"/>
      <c r="N93" s="53"/>
      <c r="O93" s="53"/>
      <c r="P93" s="55"/>
    </row>
    <row r="94" spans="1:16" x14ac:dyDescent="0.2">
      <c r="A94" s="139"/>
      <c r="B94" s="110"/>
      <c r="C94" s="149" t="s">
        <v>84</v>
      </c>
      <c r="D94" s="112" t="s">
        <v>99</v>
      </c>
      <c r="E94" s="113">
        <v>1</v>
      </c>
      <c r="F94" s="53"/>
      <c r="G94" s="53"/>
      <c r="H94" s="53"/>
      <c r="I94" s="53"/>
      <c r="J94" s="114"/>
      <c r="K94" s="53"/>
      <c r="L94" s="53"/>
      <c r="M94" s="53"/>
      <c r="N94" s="53"/>
      <c r="O94" s="53"/>
      <c r="P94" s="55"/>
    </row>
    <row r="95" spans="1:16" x14ac:dyDescent="0.2">
      <c r="A95" s="139" t="s">
        <v>325</v>
      </c>
      <c r="B95" s="110"/>
      <c r="C95" s="163" t="s">
        <v>110</v>
      </c>
      <c r="D95" s="112" t="s">
        <v>183</v>
      </c>
      <c r="E95" s="113">
        <v>4</v>
      </c>
      <c r="F95" s="53"/>
      <c r="G95" s="53"/>
      <c r="H95" s="53"/>
      <c r="I95" s="53"/>
      <c r="J95" s="114"/>
      <c r="K95" s="53"/>
      <c r="L95" s="53"/>
      <c r="M95" s="53"/>
      <c r="N95" s="53"/>
      <c r="O95" s="53"/>
      <c r="P95" s="55"/>
    </row>
    <row r="96" spans="1:16" ht="13.5" thickBot="1" x14ac:dyDescent="0.25">
      <c r="A96" s="141"/>
      <c r="B96" s="122"/>
      <c r="C96" s="204" t="s">
        <v>111</v>
      </c>
      <c r="D96" s="123" t="s">
        <v>183</v>
      </c>
      <c r="E96" s="124">
        <v>4</v>
      </c>
      <c r="F96" s="56"/>
      <c r="G96" s="56"/>
      <c r="H96" s="56"/>
      <c r="I96" s="56"/>
      <c r="J96" s="125"/>
      <c r="K96" s="56"/>
      <c r="L96" s="56"/>
      <c r="M96" s="56"/>
      <c r="N96" s="56"/>
      <c r="O96" s="56"/>
      <c r="P96" s="57"/>
    </row>
    <row r="97" spans="1:16" x14ac:dyDescent="0.2">
      <c r="B97" s="166"/>
      <c r="C97" s="143" t="s">
        <v>32</v>
      </c>
      <c r="D97" s="143"/>
      <c r="E97" s="90"/>
      <c r="F97" s="155"/>
      <c r="G97" s="155"/>
      <c r="H97" s="91"/>
      <c r="I97" s="91"/>
      <c r="J97" s="91"/>
      <c r="K97" s="91"/>
      <c r="L97" s="91"/>
      <c r="M97" s="128"/>
      <c r="N97" s="128"/>
      <c r="O97" s="128"/>
      <c r="P97" s="128"/>
    </row>
    <row r="98" spans="1:16" s="64" customFormat="1" ht="15" thickBot="1" x14ac:dyDescent="0.25">
      <c r="A98" s="74"/>
      <c r="B98" s="65"/>
      <c r="C98" s="75"/>
      <c r="D98" s="65"/>
      <c r="E98" s="65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7"/>
    </row>
    <row r="99" spans="1:16" s="64" customFormat="1" ht="15.75" thickBot="1" x14ac:dyDescent="0.3">
      <c r="A99" s="294" t="s">
        <v>416</v>
      </c>
      <c r="B99" s="295"/>
      <c r="C99" s="295"/>
      <c r="D99" s="295"/>
      <c r="E99" s="295"/>
      <c r="F99" s="295"/>
      <c r="G99" s="295"/>
      <c r="H99" s="295"/>
      <c r="I99" s="295"/>
      <c r="J99" s="295"/>
      <c r="K99" s="295"/>
      <c r="L99" s="78"/>
      <c r="M99" s="79"/>
      <c r="N99" s="79"/>
      <c r="O99" s="79"/>
      <c r="P99" s="80"/>
    </row>
    <row r="100" spans="1:16" s="65" customFormat="1" x14ac:dyDescent="0.2"/>
    <row r="101" spans="1:16" s="65" customFormat="1" x14ac:dyDescent="0.2"/>
    <row r="102" spans="1:16" s="65" customFormat="1" x14ac:dyDescent="0.2">
      <c r="A102" s="65" t="s">
        <v>336</v>
      </c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1:16" s="65" customFormat="1" x14ac:dyDescent="0.2">
      <c r="C103" s="288" t="s">
        <v>337</v>
      </c>
      <c r="D103" s="288"/>
      <c r="E103" s="288"/>
      <c r="F103" s="288"/>
      <c r="G103" s="288"/>
      <c r="H103" s="288"/>
      <c r="I103" s="288"/>
      <c r="J103" s="288"/>
      <c r="K103" s="288"/>
    </row>
    <row r="104" spans="1:16" s="65" customFormat="1" x14ac:dyDescent="0.2">
      <c r="A104" s="65" t="s">
        <v>458</v>
      </c>
    </row>
    <row r="105" spans="1:16" s="65" customFormat="1" x14ac:dyDescent="0.2"/>
    <row r="106" spans="1:16" s="65" customFormat="1" x14ac:dyDescent="0.2">
      <c r="A106" s="65" t="s">
        <v>338</v>
      </c>
      <c r="C106" s="81"/>
      <c r="D106" s="81"/>
      <c r="E106" s="81"/>
      <c r="F106" s="81"/>
      <c r="G106" s="81"/>
      <c r="H106" s="81"/>
      <c r="I106" s="81"/>
      <c r="J106" s="81"/>
      <c r="K106" s="81"/>
    </row>
    <row r="107" spans="1:16" s="65" customFormat="1" x14ac:dyDescent="0.2">
      <c r="C107" s="288" t="s">
        <v>337</v>
      </c>
      <c r="D107" s="288"/>
      <c r="E107" s="288"/>
      <c r="F107" s="288"/>
      <c r="G107" s="288"/>
      <c r="H107" s="288"/>
      <c r="I107" s="288"/>
      <c r="J107" s="288"/>
      <c r="K107" s="288"/>
    </row>
    <row r="108" spans="1:16" s="65" customFormat="1" x14ac:dyDescent="0.2">
      <c r="A108" s="65" t="s">
        <v>339</v>
      </c>
      <c r="C108" s="69"/>
    </row>
    <row r="109" spans="1:16" x14ac:dyDescent="0.2">
      <c r="A109" s="82"/>
      <c r="F109" s="86"/>
      <c r="G109" s="86"/>
      <c r="H109" s="87"/>
      <c r="I109" s="88"/>
      <c r="J109" s="88"/>
      <c r="K109" s="88"/>
      <c r="L109" s="88"/>
      <c r="M109" s="88"/>
      <c r="N109" s="88"/>
      <c r="O109" s="89"/>
      <c r="P109" s="89"/>
    </row>
    <row r="110" spans="1:16" x14ac:dyDescent="0.2">
      <c r="F110" s="90"/>
      <c r="G110" s="90"/>
      <c r="H110" s="91"/>
      <c r="I110" s="91"/>
      <c r="J110" s="91"/>
      <c r="K110" s="91"/>
      <c r="L110" s="91"/>
      <c r="M110" s="167"/>
      <c r="N110" s="167"/>
      <c r="O110" s="167"/>
      <c r="P110" s="167"/>
    </row>
    <row r="111" spans="1:16" x14ac:dyDescent="0.2">
      <c r="F111" s="90"/>
      <c r="G111" s="90"/>
      <c r="H111" s="91"/>
      <c r="I111" s="91"/>
      <c r="J111" s="91"/>
      <c r="K111" s="91"/>
      <c r="L111" s="91"/>
      <c r="M111" s="167"/>
      <c r="N111" s="167"/>
      <c r="O111" s="167"/>
      <c r="P111" s="167"/>
    </row>
    <row r="112" spans="1:16" x14ac:dyDescent="0.2">
      <c r="F112" s="90"/>
      <c r="G112" s="90"/>
      <c r="H112" s="91"/>
      <c r="I112" s="91"/>
      <c r="J112" s="91"/>
      <c r="K112" s="91"/>
      <c r="L112" s="91"/>
      <c r="M112" s="167"/>
      <c r="N112" s="167"/>
      <c r="O112" s="167"/>
      <c r="P112" s="167"/>
    </row>
    <row r="113" spans="6:16" x14ac:dyDescent="0.2">
      <c r="F113" s="90"/>
      <c r="G113" s="90"/>
      <c r="H113" s="91"/>
      <c r="I113" s="91"/>
      <c r="J113" s="91"/>
      <c r="K113" s="91"/>
      <c r="L113" s="91"/>
      <c r="M113" s="167"/>
      <c r="N113" s="167"/>
      <c r="O113" s="167"/>
      <c r="P113" s="167"/>
    </row>
    <row r="114" spans="6:16" x14ac:dyDescent="0.2">
      <c r="F114" s="90"/>
      <c r="G114" s="90"/>
      <c r="H114" s="90"/>
      <c r="I114" s="90"/>
      <c r="J114" s="167"/>
      <c r="K114" s="167"/>
      <c r="L114" s="167"/>
      <c r="M114" s="167"/>
      <c r="N114" s="167"/>
      <c r="O114" s="167"/>
      <c r="P114" s="128"/>
    </row>
    <row r="115" spans="6:16" x14ac:dyDescent="0.2">
      <c r="F115" s="90"/>
      <c r="G115" s="90"/>
      <c r="H115" s="90"/>
      <c r="I115" s="90"/>
      <c r="J115" s="167"/>
      <c r="K115" s="167"/>
      <c r="L115" s="167"/>
      <c r="M115" s="167"/>
      <c r="N115" s="167"/>
      <c r="O115" s="167"/>
      <c r="P115" s="167"/>
    </row>
    <row r="116" spans="6:16" x14ac:dyDescent="0.2">
      <c r="F116" s="86"/>
      <c r="G116" s="86"/>
      <c r="H116" s="90"/>
      <c r="I116" s="90"/>
      <c r="J116" s="167"/>
      <c r="K116" s="167"/>
      <c r="L116" s="167"/>
      <c r="M116" s="167"/>
      <c r="N116" s="167"/>
      <c r="O116" s="142"/>
      <c r="P116" s="142"/>
    </row>
    <row r="117" spans="6:16" x14ac:dyDescent="0.2">
      <c r="F117" s="90"/>
      <c r="G117" s="90"/>
      <c r="H117" s="91"/>
      <c r="I117" s="91"/>
      <c r="J117" s="91"/>
      <c r="K117" s="91"/>
      <c r="L117" s="91"/>
      <c r="M117" s="167"/>
      <c r="N117" s="167"/>
      <c r="O117" s="167"/>
      <c r="P117" s="167"/>
    </row>
    <row r="118" spans="6:16" x14ac:dyDescent="0.2">
      <c r="F118" s="90"/>
      <c r="G118" s="90"/>
      <c r="H118" s="91"/>
      <c r="I118" s="91"/>
      <c r="J118" s="91"/>
      <c r="K118" s="91"/>
      <c r="L118" s="91"/>
      <c r="M118" s="167"/>
      <c r="N118" s="167"/>
      <c r="O118" s="167"/>
      <c r="P118" s="167"/>
    </row>
    <row r="119" spans="6:16" x14ac:dyDescent="0.2">
      <c r="F119" s="90"/>
      <c r="G119" s="90"/>
      <c r="H119" s="90"/>
      <c r="I119" s="90"/>
      <c r="J119" s="167"/>
      <c r="K119" s="167"/>
      <c r="L119" s="167"/>
      <c r="M119" s="167"/>
      <c r="N119" s="167"/>
      <c r="O119" s="167"/>
      <c r="P119" s="128"/>
    </row>
    <row r="120" spans="6:16" x14ac:dyDescent="0.2">
      <c r="F120" s="90"/>
      <c r="G120" s="90"/>
      <c r="H120" s="90"/>
      <c r="I120" s="90"/>
      <c r="J120" s="167"/>
      <c r="K120" s="167"/>
      <c r="L120" s="167"/>
      <c r="M120" s="167"/>
      <c r="N120" s="167"/>
      <c r="O120" s="167"/>
      <c r="P120" s="167"/>
    </row>
    <row r="121" spans="6:16" x14ac:dyDescent="0.2">
      <c r="F121" s="86"/>
      <c r="G121" s="86"/>
      <c r="H121" s="90"/>
      <c r="I121" s="90"/>
      <c r="J121" s="167"/>
      <c r="K121" s="167"/>
      <c r="L121" s="167"/>
      <c r="M121" s="167"/>
      <c r="N121" s="167"/>
      <c r="O121" s="142"/>
      <c r="P121" s="142"/>
    </row>
    <row r="122" spans="6:16" x14ac:dyDescent="0.2">
      <c r="F122" s="90"/>
      <c r="G122" s="90"/>
      <c r="H122" s="91"/>
      <c r="I122" s="91"/>
      <c r="J122" s="91"/>
      <c r="K122" s="91"/>
      <c r="L122" s="91"/>
      <c r="M122" s="167"/>
      <c r="N122" s="167"/>
      <c r="O122" s="167"/>
      <c r="P122" s="167"/>
    </row>
    <row r="123" spans="6:16" x14ac:dyDescent="0.2">
      <c r="F123" s="90"/>
      <c r="G123" s="90"/>
      <c r="H123" s="90"/>
      <c r="I123" s="90"/>
      <c r="J123" s="167"/>
      <c r="K123" s="91"/>
      <c r="L123" s="91"/>
      <c r="M123" s="167"/>
      <c r="N123" s="167"/>
      <c r="O123" s="167"/>
      <c r="P123" s="167"/>
    </row>
    <row r="124" spans="6:16" x14ac:dyDescent="0.2">
      <c r="F124" s="90"/>
      <c r="G124" s="90"/>
      <c r="H124" s="90"/>
      <c r="I124" s="90"/>
      <c r="J124" s="167"/>
      <c r="K124" s="91"/>
      <c r="L124" s="91"/>
      <c r="M124" s="167"/>
      <c r="N124" s="167"/>
      <c r="O124" s="167"/>
      <c r="P124" s="167"/>
    </row>
    <row r="125" spans="6:16" x14ac:dyDescent="0.2">
      <c r="F125" s="90"/>
      <c r="G125" s="90"/>
      <c r="H125" s="90"/>
      <c r="I125" s="90"/>
      <c r="J125" s="167"/>
      <c r="K125" s="91"/>
      <c r="L125" s="91"/>
      <c r="M125" s="167"/>
      <c r="N125" s="167"/>
      <c r="O125" s="167"/>
      <c r="P125" s="167"/>
    </row>
    <row r="126" spans="6:16" x14ac:dyDescent="0.2">
      <c r="F126" s="90"/>
      <c r="G126" s="90"/>
      <c r="H126" s="90"/>
      <c r="I126" s="90"/>
      <c r="J126" s="167"/>
      <c r="K126" s="91"/>
      <c r="L126" s="91"/>
      <c r="M126" s="167"/>
      <c r="N126" s="167"/>
      <c r="O126" s="167"/>
      <c r="P126" s="167"/>
    </row>
    <row r="127" spans="6:16" x14ac:dyDescent="0.2">
      <c r="F127" s="90"/>
      <c r="G127" s="90"/>
      <c r="H127" s="90"/>
      <c r="I127" s="90"/>
      <c r="J127" s="167"/>
      <c r="K127" s="91"/>
      <c r="L127" s="91"/>
      <c r="M127" s="167"/>
      <c r="N127" s="167"/>
      <c r="O127" s="167"/>
      <c r="P127" s="167"/>
    </row>
    <row r="128" spans="6:16" x14ac:dyDescent="0.2">
      <c r="F128" s="90"/>
      <c r="G128" s="90"/>
      <c r="H128" s="91"/>
      <c r="I128" s="91"/>
      <c r="J128" s="167"/>
      <c r="K128" s="91"/>
      <c r="L128" s="91"/>
      <c r="M128" s="167"/>
      <c r="N128" s="167"/>
      <c r="O128" s="167"/>
      <c r="P128" s="167"/>
    </row>
    <row r="129" spans="6:16" x14ac:dyDescent="0.2">
      <c r="F129" s="90"/>
      <c r="G129" s="90"/>
      <c r="H129" s="91"/>
      <c r="I129" s="91"/>
      <c r="J129" s="91"/>
      <c r="K129" s="91"/>
      <c r="L129" s="91"/>
      <c r="M129" s="167"/>
      <c r="N129" s="167"/>
      <c r="O129" s="167"/>
      <c r="P129" s="167"/>
    </row>
    <row r="130" spans="6:16" x14ac:dyDescent="0.2">
      <c r="F130" s="90"/>
      <c r="G130" s="90"/>
      <c r="H130" s="91"/>
      <c r="I130" s="91"/>
      <c r="J130" s="91"/>
      <c r="K130" s="91"/>
      <c r="L130" s="91"/>
      <c r="M130" s="167"/>
      <c r="N130" s="167"/>
      <c r="O130" s="167"/>
      <c r="P130" s="167"/>
    </row>
    <row r="131" spans="6:16" x14ac:dyDescent="0.2">
      <c r="F131" s="90"/>
      <c r="G131" s="90"/>
      <c r="H131" s="91"/>
      <c r="I131" s="91"/>
      <c r="J131" s="91"/>
      <c r="K131" s="91"/>
      <c r="L131" s="91"/>
      <c r="M131" s="167"/>
      <c r="N131" s="167"/>
      <c r="O131" s="167"/>
      <c r="P131" s="167"/>
    </row>
    <row r="132" spans="6:16" x14ac:dyDescent="0.2">
      <c r="F132" s="90"/>
      <c r="G132" s="90"/>
      <c r="H132" s="91"/>
      <c r="I132" s="91"/>
      <c r="J132" s="91"/>
      <c r="K132" s="91"/>
      <c r="L132" s="91"/>
      <c r="M132" s="167"/>
      <c r="N132" s="167"/>
      <c r="O132" s="167"/>
      <c r="P132" s="167"/>
    </row>
    <row r="133" spans="6:16" x14ac:dyDescent="0.2">
      <c r="F133" s="90"/>
      <c r="G133" s="90"/>
      <c r="H133" s="91"/>
      <c r="I133" s="91"/>
      <c r="J133" s="91"/>
      <c r="K133" s="91"/>
      <c r="L133" s="91"/>
      <c r="M133" s="167"/>
      <c r="N133" s="167"/>
      <c r="O133" s="167"/>
      <c r="P133" s="167"/>
    </row>
    <row r="134" spans="6:16" x14ac:dyDescent="0.2">
      <c r="F134" s="90"/>
      <c r="G134" s="90"/>
      <c r="H134" s="90"/>
      <c r="I134" s="90"/>
      <c r="J134" s="167"/>
      <c r="K134" s="167"/>
      <c r="L134" s="167"/>
      <c r="M134" s="167"/>
      <c r="N134" s="167"/>
      <c r="O134" s="167"/>
      <c r="P134" s="128"/>
    </row>
    <row r="135" spans="6:16" x14ac:dyDescent="0.2">
      <c r="F135" s="86"/>
      <c r="G135" s="86"/>
      <c r="H135" s="90"/>
      <c r="I135" s="90"/>
      <c r="J135" s="167"/>
      <c r="K135" s="167"/>
      <c r="L135" s="167"/>
      <c r="M135" s="167"/>
      <c r="N135" s="167"/>
      <c r="O135" s="142"/>
      <c r="P135" s="142"/>
    </row>
    <row r="136" spans="6:16" x14ac:dyDescent="0.2">
      <c r="F136" s="90"/>
      <c r="G136" s="90"/>
      <c r="H136" s="91"/>
      <c r="I136" s="91"/>
      <c r="J136" s="167"/>
      <c r="K136" s="91"/>
      <c r="L136" s="91"/>
      <c r="M136" s="167"/>
      <c r="N136" s="167"/>
      <c r="O136" s="167"/>
      <c r="P136" s="167"/>
    </row>
    <row r="137" spans="6:16" x14ac:dyDescent="0.2">
      <c r="F137" s="90"/>
      <c r="G137" s="90"/>
      <c r="H137" s="90"/>
      <c r="I137" s="90"/>
      <c r="J137" s="90"/>
      <c r="K137" s="90"/>
      <c r="L137" s="90"/>
      <c r="M137" s="90"/>
      <c r="N137" s="90"/>
    </row>
    <row r="138" spans="6:16" x14ac:dyDescent="0.2">
      <c r="F138" s="90"/>
      <c r="G138" s="90"/>
      <c r="H138" s="90"/>
      <c r="I138" s="90"/>
      <c r="J138" s="90"/>
      <c r="K138" s="90"/>
      <c r="L138" s="90"/>
      <c r="M138" s="90"/>
      <c r="N138" s="90"/>
    </row>
  </sheetData>
  <mergeCells count="17">
    <mergeCell ref="B1:O1"/>
    <mergeCell ref="B2:O2"/>
    <mergeCell ref="B3:O3"/>
    <mergeCell ref="A99:K99"/>
    <mergeCell ref="C103:K103"/>
    <mergeCell ref="A12:A13"/>
    <mergeCell ref="B12:B13"/>
    <mergeCell ref="C12:C13"/>
    <mergeCell ref="D12:D13"/>
    <mergeCell ref="E12:E13"/>
    <mergeCell ref="C107:K107"/>
    <mergeCell ref="K12:K13"/>
    <mergeCell ref="L12:O12"/>
    <mergeCell ref="P12:P13"/>
    <mergeCell ref="F12:F13"/>
    <mergeCell ref="G12:G13"/>
    <mergeCell ref="H12:J12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65" orientation="landscape" horizontalDpi="300" r:id="rId1"/>
  <headerFooter>
    <oddFooter>&amp;LVaļņu iela 12, Jelgava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zoomScale="80" zoomScaleNormal="80" workbookViewId="0">
      <selection activeCell="E14" sqref="E14"/>
    </sheetView>
  </sheetViews>
  <sheetFormatPr defaultRowHeight="12.75" x14ac:dyDescent="0.2"/>
  <cols>
    <col min="1" max="1" width="8.7109375" style="142" customWidth="1"/>
    <col min="2" max="2" width="8.7109375" style="82" customWidth="1"/>
    <col min="3" max="3" width="35.7109375" style="83" customWidth="1"/>
    <col min="4" max="4" width="10.7109375" style="84" customWidth="1"/>
    <col min="5" max="5" width="10.7109375" style="85" customWidth="1"/>
    <col min="6" max="7" width="10.7109375" style="83" customWidth="1"/>
    <col min="8" max="16" width="12.7109375" style="82" customWidth="1"/>
    <col min="17" max="251" width="9.140625" style="82"/>
    <col min="252" max="252" width="4.5703125" style="82" customWidth="1"/>
    <col min="253" max="253" width="9.7109375" style="82" customWidth="1"/>
    <col min="254" max="254" width="34" style="82" customWidth="1"/>
    <col min="255" max="255" width="6.140625" style="82" customWidth="1"/>
    <col min="256" max="256" width="8.42578125" style="82" customWidth="1"/>
    <col min="257" max="257" width="8.28515625" style="82" customWidth="1"/>
    <col min="258" max="258" width="7.5703125" style="82" customWidth="1"/>
    <col min="259" max="259" width="7.7109375" style="82" customWidth="1"/>
    <col min="260" max="260" width="8.28515625" style="82" customWidth="1"/>
    <col min="261" max="261" width="9" style="82" customWidth="1"/>
    <col min="262" max="262" width="8.5703125" style="82" customWidth="1"/>
    <col min="263" max="263" width="13" style="82" customWidth="1"/>
    <col min="264" max="264" width="13.5703125" style="82" customWidth="1"/>
    <col min="265" max="265" width="10.7109375" style="82" customWidth="1"/>
    <col min="266" max="266" width="13" style="82" customWidth="1"/>
    <col min="267" max="267" width="12.7109375" style="82" customWidth="1"/>
    <col min="268" max="268" width="11.140625" style="82" bestFit="1" customWidth="1"/>
    <col min="269" max="507" width="9.140625" style="82"/>
    <col min="508" max="508" width="4.5703125" style="82" customWidth="1"/>
    <col min="509" max="509" width="9.7109375" style="82" customWidth="1"/>
    <col min="510" max="510" width="34" style="82" customWidth="1"/>
    <col min="511" max="511" width="6.140625" style="82" customWidth="1"/>
    <col min="512" max="512" width="8.42578125" style="82" customWidth="1"/>
    <col min="513" max="513" width="8.28515625" style="82" customWidth="1"/>
    <col min="514" max="514" width="7.5703125" style="82" customWidth="1"/>
    <col min="515" max="515" width="7.7109375" style="82" customWidth="1"/>
    <col min="516" max="516" width="8.28515625" style="82" customWidth="1"/>
    <col min="517" max="517" width="9" style="82" customWidth="1"/>
    <col min="518" max="518" width="8.5703125" style="82" customWidth="1"/>
    <col min="519" max="519" width="13" style="82" customWidth="1"/>
    <col min="520" max="520" width="13.5703125" style="82" customWidth="1"/>
    <col min="521" max="521" width="10.7109375" style="82" customWidth="1"/>
    <col min="522" max="522" width="13" style="82" customWidth="1"/>
    <col min="523" max="523" width="12.7109375" style="82" customWidth="1"/>
    <col min="524" max="524" width="11.140625" style="82" bestFit="1" customWidth="1"/>
    <col min="525" max="763" width="9.140625" style="82"/>
    <col min="764" max="764" width="4.5703125" style="82" customWidth="1"/>
    <col min="765" max="765" width="9.7109375" style="82" customWidth="1"/>
    <col min="766" max="766" width="34" style="82" customWidth="1"/>
    <col min="767" max="767" width="6.140625" style="82" customWidth="1"/>
    <col min="768" max="768" width="8.42578125" style="82" customWidth="1"/>
    <col min="769" max="769" width="8.28515625" style="82" customWidth="1"/>
    <col min="770" max="770" width="7.5703125" style="82" customWidth="1"/>
    <col min="771" max="771" width="7.7109375" style="82" customWidth="1"/>
    <col min="772" max="772" width="8.28515625" style="82" customWidth="1"/>
    <col min="773" max="773" width="9" style="82" customWidth="1"/>
    <col min="774" max="774" width="8.5703125" style="82" customWidth="1"/>
    <col min="775" max="775" width="13" style="82" customWidth="1"/>
    <col min="776" max="776" width="13.5703125" style="82" customWidth="1"/>
    <col min="777" max="777" width="10.7109375" style="82" customWidth="1"/>
    <col min="778" max="778" width="13" style="82" customWidth="1"/>
    <col min="779" max="779" width="12.7109375" style="82" customWidth="1"/>
    <col min="780" max="780" width="11.140625" style="82" bestFit="1" customWidth="1"/>
    <col min="781" max="1019" width="9.140625" style="82"/>
    <col min="1020" max="1020" width="4.5703125" style="82" customWidth="1"/>
    <col min="1021" max="1021" width="9.7109375" style="82" customWidth="1"/>
    <col min="1022" max="1022" width="34" style="82" customWidth="1"/>
    <col min="1023" max="1023" width="6.140625" style="82" customWidth="1"/>
    <col min="1024" max="1024" width="8.42578125" style="82" customWidth="1"/>
    <col min="1025" max="1025" width="8.28515625" style="82" customWidth="1"/>
    <col min="1026" max="1026" width="7.5703125" style="82" customWidth="1"/>
    <col min="1027" max="1027" width="7.7109375" style="82" customWidth="1"/>
    <col min="1028" max="1028" width="8.28515625" style="82" customWidth="1"/>
    <col min="1029" max="1029" width="9" style="82" customWidth="1"/>
    <col min="1030" max="1030" width="8.5703125" style="82" customWidth="1"/>
    <col min="1031" max="1031" width="13" style="82" customWidth="1"/>
    <col min="1032" max="1032" width="13.5703125" style="82" customWidth="1"/>
    <col min="1033" max="1033" width="10.7109375" style="82" customWidth="1"/>
    <col min="1034" max="1034" width="13" style="82" customWidth="1"/>
    <col min="1035" max="1035" width="12.7109375" style="82" customWidth="1"/>
    <col min="1036" max="1036" width="11.140625" style="82" bestFit="1" customWidth="1"/>
    <col min="1037" max="1275" width="9.140625" style="82"/>
    <col min="1276" max="1276" width="4.5703125" style="82" customWidth="1"/>
    <col min="1277" max="1277" width="9.7109375" style="82" customWidth="1"/>
    <col min="1278" max="1278" width="34" style="82" customWidth="1"/>
    <col min="1279" max="1279" width="6.140625" style="82" customWidth="1"/>
    <col min="1280" max="1280" width="8.42578125" style="82" customWidth="1"/>
    <col min="1281" max="1281" width="8.28515625" style="82" customWidth="1"/>
    <col min="1282" max="1282" width="7.5703125" style="82" customWidth="1"/>
    <col min="1283" max="1283" width="7.7109375" style="82" customWidth="1"/>
    <col min="1284" max="1284" width="8.28515625" style="82" customWidth="1"/>
    <col min="1285" max="1285" width="9" style="82" customWidth="1"/>
    <col min="1286" max="1286" width="8.5703125" style="82" customWidth="1"/>
    <col min="1287" max="1287" width="13" style="82" customWidth="1"/>
    <col min="1288" max="1288" width="13.5703125" style="82" customWidth="1"/>
    <col min="1289" max="1289" width="10.7109375" style="82" customWidth="1"/>
    <col min="1290" max="1290" width="13" style="82" customWidth="1"/>
    <col min="1291" max="1291" width="12.7109375" style="82" customWidth="1"/>
    <col min="1292" max="1292" width="11.140625" style="82" bestFit="1" customWidth="1"/>
    <col min="1293" max="1531" width="9.140625" style="82"/>
    <col min="1532" max="1532" width="4.5703125" style="82" customWidth="1"/>
    <col min="1533" max="1533" width="9.7109375" style="82" customWidth="1"/>
    <col min="1534" max="1534" width="34" style="82" customWidth="1"/>
    <col min="1535" max="1535" width="6.140625" style="82" customWidth="1"/>
    <col min="1536" max="1536" width="8.42578125" style="82" customWidth="1"/>
    <col min="1537" max="1537" width="8.28515625" style="82" customWidth="1"/>
    <col min="1538" max="1538" width="7.5703125" style="82" customWidth="1"/>
    <col min="1539" max="1539" width="7.7109375" style="82" customWidth="1"/>
    <col min="1540" max="1540" width="8.28515625" style="82" customWidth="1"/>
    <col min="1541" max="1541" width="9" style="82" customWidth="1"/>
    <col min="1542" max="1542" width="8.5703125" style="82" customWidth="1"/>
    <col min="1543" max="1543" width="13" style="82" customWidth="1"/>
    <col min="1544" max="1544" width="13.5703125" style="82" customWidth="1"/>
    <col min="1545" max="1545" width="10.7109375" style="82" customWidth="1"/>
    <col min="1546" max="1546" width="13" style="82" customWidth="1"/>
    <col min="1547" max="1547" width="12.7109375" style="82" customWidth="1"/>
    <col min="1548" max="1548" width="11.140625" style="82" bestFit="1" customWidth="1"/>
    <col min="1549" max="1787" width="9.140625" style="82"/>
    <col min="1788" max="1788" width="4.5703125" style="82" customWidth="1"/>
    <col min="1789" max="1789" width="9.7109375" style="82" customWidth="1"/>
    <col min="1790" max="1790" width="34" style="82" customWidth="1"/>
    <col min="1791" max="1791" width="6.140625" style="82" customWidth="1"/>
    <col min="1792" max="1792" width="8.42578125" style="82" customWidth="1"/>
    <col min="1793" max="1793" width="8.28515625" style="82" customWidth="1"/>
    <col min="1794" max="1794" width="7.5703125" style="82" customWidth="1"/>
    <col min="1795" max="1795" width="7.7109375" style="82" customWidth="1"/>
    <col min="1796" max="1796" width="8.28515625" style="82" customWidth="1"/>
    <col min="1797" max="1797" width="9" style="82" customWidth="1"/>
    <col min="1798" max="1798" width="8.5703125" style="82" customWidth="1"/>
    <col min="1799" max="1799" width="13" style="82" customWidth="1"/>
    <col min="1800" max="1800" width="13.5703125" style="82" customWidth="1"/>
    <col min="1801" max="1801" width="10.7109375" style="82" customWidth="1"/>
    <col min="1802" max="1802" width="13" style="82" customWidth="1"/>
    <col min="1803" max="1803" width="12.7109375" style="82" customWidth="1"/>
    <col min="1804" max="1804" width="11.140625" style="82" bestFit="1" customWidth="1"/>
    <col min="1805" max="2043" width="9.140625" style="82"/>
    <col min="2044" max="2044" width="4.5703125" style="82" customWidth="1"/>
    <col min="2045" max="2045" width="9.7109375" style="82" customWidth="1"/>
    <col min="2046" max="2046" width="34" style="82" customWidth="1"/>
    <col min="2047" max="2047" width="6.140625" style="82" customWidth="1"/>
    <col min="2048" max="2048" width="8.42578125" style="82" customWidth="1"/>
    <col min="2049" max="2049" width="8.28515625" style="82" customWidth="1"/>
    <col min="2050" max="2050" width="7.5703125" style="82" customWidth="1"/>
    <col min="2051" max="2051" width="7.7109375" style="82" customWidth="1"/>
    <col min="2052" max="2052" width="8.28515625" style="82" customWidth="1"/>
    <col min="2053" max="2053" width="9" style="82" customWidth="1"/>
    <col min="2054" max="2054" width="8.5703125" style="82" customWidth="1"/>
    <col min="2055" max="2055" width="13" style="82" customWidth="1"/>
    <col min="2056" max="2056" width="13.5703125" style="82" customWidth="1"/>
    <col min="2057" max="2057" width="10.7109375" style="82" customWidth="1"/>
    <col min="2058" max="2058" width="13" style="82" customWidth="1"/>
    <col min="2059" max="2059" width="12.7109375" style="82" customWidth="1"/>
    <col min="2060" max="2060" width="11.140625" style="82" bestFit="1" customWidth="1"/>
    <col min="2061" max="2299" width="9.140625" style="82"/>
    <col min="2300" max="2300" width="4.5703125" style="82" customWidth="1"/>
    <col min="2301" max="2301" width="9.7109375" style="82" customWidth="1"/>
    <col min="2302" max="2302" width="34" style="82" customWidth="1"/>
    <col min="2303" max="2303" width="6.140625" style="82" customWidth="1"/>
    <col min="2304" max="2304" width="8.42578125" style="82" customWidth="1"/>
    <col min="2305" max="2305" width="8.28515625" style="82" customWidth="1"/>
    <col min="2306" max="2306" width="7.5703125" style="82" customWidth="1"/>
    <col min="2307" max="2307" width="7.7109375" style="82" customWidth="1"/>
    <col min="2308" max="2308" width="8.28515625" style="82" customWidth="1"/>
    <col min="2309" max="2309" width="9" style="82" customWidth="1"/>
    <col min="2310" max="2310" width="8.5703125" style="82" customWidth="1"/>
    <col min="2311" max="2311" width="13" style="82" customWidth="1"/>
    <col min="2312" max="2312" width="13.5703125" style="82" customWidth="1"/>
    <col min="2313" max="2313" width="10.7109375" style="82" customWidth="1"/>
    <col min="2314" max="2314" width="13" style="82" customWidth="1"/>
    <col min="2315" max="2315" width="12.7109375" style="82" customWidth="1"/>
    <col min="2316" max="2316" width="11.140625" style="82" bestFit="1" customWidth="1"/>
    <col min="2317" max="2555" width="9.140625" style="82"/>
    <col min="2556" max="2556" width="4.5703125" style="82" customWidth="1"/>
    <col min="2557" max="2557" width="9.7109375" style="82" customWidth="1"/>
    <col min="2558" max="2558" width="34" style="82" customWidth="1"/>
    <col min="2559" max="2559" width="6.140625" style="82" customWidth="1"/>
    <col min="2560" max="2560" width="8.42578125" style="82" customWidth="1"/>
    <col min="2561" max="2561" width="8.28515625" style="82" customWidth="1"/>
    <col min="2562" max="2562" width="7.5703125" style="82" customWidth="1"/>
    <col min="2563" max="2563" width="7.7109375" style="82" customWidth="1"/>
    <col min="2564" max="2564" width="8.28515625" style="82" customWidth="1"/>
    <col min="2565" max="2565" width="9" style="82" customWidth="1"/>
    <col min="2566" max="2566" width="8.5703125" style="82" customWidth="1"/>
    <col min="2567" max="2567" width="13" style="82" customWidth="1"/>
    <col min="2568" max="2568" width="13.5703125" style="82" customWidth="1"/>
    <col min="2569" max="2569" width="10.7109375" style="82" customWidth="1"/>
    <col min="2570" max="2570" width="13" style="82" customWidth="1"/>
    <col min="2571" max="2571" width="12.7109375" style="82" customWidth="1"/>
    <col min="2572" max="2572" width="11.140625" style="82" bestFit="1" customWidth="1"/>
    <col min="2573" max="2811" width="9.140625" style="82"/>
    <col min="2812" max="2812" width="4.5703125" style="82" customWidth="1"/>
    <col min="2813" max="2813" width="9.7109375" style="82" customWidth="1"/>
    <col min="2814" max="2814" width="34" style="82" customWidth="1"/>
    <col min="2815" max="2815" width="6.140625" style="82" customWidth="1"/>
    <col min="2816" max="2816" width="8.42578125" style="82" customWidth="1"/>
    <col min="2817" max="2817" width="8.28515625" style="82" customWidth="1"/>
    <col min="2818" max="2818" width="7.5703125" style="82" customWidth="1"/>
    <col min="2819" max="2819" width="7.7109375" style="82" customWidth="1"/>
    <col min="2820" max="2820" width="8.28515625" style="82" customWidth="1"/>
    <col min="2821" max="2821" width="9" style="82" customWidth="1"/>
    <col min="2822" max="2822" width="8.5703125" style="82" customWidth="1"/>
    <col min="2823" max="2823" width="13" style="82" customWidth="1"/>
    <col min="2824" max="2824" width="13.5703125" style="82" customWidth="1"/>
    <col min="2825" max="2825" width="10.7109375" style="82" customWidth="1"/>
    <col min="2826" max="2826" width="13" style="82" customWidth="1"/>
    <col min="2827" max="2827" width="12.7109375" style="82" customWidth="1"/>
    <col min="2828" max="2828" width="11.140625" style="82" bestFit="1" customWidth="1"/>
    <col min="2829" max="3067" width="9.140625" style="82"/>
    <col min="3068" max="3068" width="4.5703125" style="82" customWidth="1"/>
    <col min="3069" max="3069" width="9.7109375" style="82" customWidth="1"/>
    <col min="3070" max="3070" width="34" style="82" customWidth="1"/>
    <col min="3071" max="3071" width="6.140625" style="82" customWidth="1"/>
    <col min="3072" max="3072" width="8.42578125" style="82" customWidth="1"/>
    <col min="3073" max="3073" width="8.28515625" style="82" customWidth="1"/>
    <col min="3074" max="3074" width="7.5703125" style="82" customWidth="1"/>
    <col min="3075" max="3075" width="7.7109375" style="82" customWidth="1"/>
    <col min="3076" max="3076" width="8.28515625" style="82" customWidth="1"/>
    <col min="3077" max="3077" width="9" style="82" customWidth="1"/>
    <col min="3078" max="3078" width="8.5703125" style="82" customWidth="1"/>
    <col min="3079" max="3079" width="13" style="82" customWidth="1"/>
    <col min="3080" max="3080" width="13.5703125" style="82" customWidth="1"/>
    <col min="3081" max="3081" width="10.7109375" style="82" customWidth="1"/>
    <col min="3082" max="3082" width="13" style="82" customWidth="1"/>
    <col min="3083" max="3083" width="12.7109375" style="82" customWidth="1"/>
    <col min="3084" max="3084" width="11.140625" style="82" bestFit="1" customWidth="1"/>
    <col min="3085" max="3323" width="9.140625" style="82"/>
    <col min="3324" max="3324" width="4.5703125" style="82" customWidth="1"/>
    <col min="3325" max="3325" width="9.7109375" style="82" customWidth="1"/>
    <col min="3326" max="3326" width="34" style="82" customWidth="1"/>
    <col min="3327" max="3327" width="6.140625" style="82" customWidth="1"/>
    <col min="3328" max="3328" width="8.42578125" style="82" customWidth="1"/>
    <col min="3329" max="3329" width="8.28515625" style="82" customWidth="1"/>
    <col min="3330" max="3330" width="7.5703125" style="82" customWidth="1"/>
    <col min="3331" max="3331" width="7.7109375" style="82" customWidth="1"/>
    <col min="3332" max="3332" width="8.28515625" style="82" customWidth="1"/>
    <col min="3333" max="3333" width="9" style="82" customWidth="1"/>
    <col min="3334" max="3334" width="8.5703125" style="82" customWidth="1"/>
    <col min="3335" max="3335" width="13" style="82" customWidth="1"/>
    <col min="3336" max="3336" width="13.5703125" style="82" customWidth="1"/>
    <col min="3337" max="3337" width="10.7109375" style="82" customWidth="1"/>
    <col min="3338" max="3338" width="13" style="82" customWidth="1"/>
    <col min="3339" max="3339" width="12.7109375" style="82" customWidth="1"/>
    <col min="3340" max="3340" width="11.140625" style="82" bestFit="1" customWidth="1"/>
    <col min="3341" max="3579" width="9.140625" style="82"/>
    <col min="3580" max="3580" width="4.5703125" style="82" customWidth="1"/>
    <col min="3581" max="3581" width="9.7109375" style="82" customWidth="1"/>
    <col min="3582" max="3582" width="34" style="82" customWidth="1"/>
    <col min="3583" max="3583" width="6.140625" style="82" customWidth="1"/>
    <col min="3584" max="3584" width="8.42578125" style="82" customWidth="1"/>
    <col min="3585" max="3585" width="8.28515625" style="82" customWidth="1"/>
    <col min="3586" max="3586" width="7.5703125" style="82" customWidth="1"/>
    <col min="3587" max="3587" width="7.7109375" style="82" customWidth="1"/>
    <col min="3588" max="3588" width="8.28515625" style="82" customWidth="1"/>
    <col min="3589" max="3589" width="9" style="82" customWidth="1"/>
    <col min="3590" max="3590" width="8.5703125" style="82" customWidth="1"/>
    <col min="3591" max="3591" width="13" style="82" customWidth="1"/>
    <col min="3592" max="3592" width="13.5703125" style="82" customWidth="1"/>
    <col min="3593" max="3593" width="10.7109375" style="82" customWidth="1"/>
    <col min="3594" max="3594" width="13" style="82" customWidth="1"/>
    <col min="3595" max="3595" width="12.7109375" style="82" customWidth="1"/>
    <col min="3596" max="3596" width="11.140625" style="82" bestFit="1" customWidth="1"/>
    <col min="3597" max="3835" width="9.140625" style="82"/>
    <col min="3836" max="3836" width="4.5703125" style="82" customWidth="1"/>
    <col min="3837" max="3837" width="9.7109375" style="82" customWidth="1"/>
    <col min="3838" max="3838" width="34" style="82" customWidth="1"/>
    <col min="3839" max="3839" width="6.140625" style="82" customWidth="1"/>
    <col min="3840" max="3840" width="8.42578125" style="82" customWidth="1"/>
    <col min="3841" max="3841" width="8.28515625" style="82" customWidth="1"/>
    <col min="3842" max="3842" width="7.5703125" style="82" customWidth="1"/>
    <col min="3843" max="3843" width="7.7109375" style="82" customWidth="1"/>
    <col min="3844" max="3844" width="8.28515625" style="82" customWidth="1"/>
    <col min="3845" max="3845" width="9" style="82" customWidth="1"/>
    <col min="3846" max="3846" width="8.5703125" style="82" customWidth="1"/>
    <col min="3847" max="3847" width="13" style="82" customWidth="1"/>
    <col min="3848" max="3848" width="13.5703125" style="82" customWidth="1"/>
    <col min="3849" max="3849" width="10.7109375" style="82" customWidth="1"/>
    <col min="3850" max="3850" width="13" style="82" customWidth="1"/>
    <col min="3851" max="3851" width="12.7109375" style="82" customWidth="1"/>
    <col min="3852" max="3852" width="11.140625" style="82" bestFit="1" customWidth="1"/>
    <col min="3853" max="4091" width="9.140625" style="82"/>
    <col min="4092" max="4092" width="4.5703125" style="82" customWidth="1"/>
    <col min="4093" max="4093" width="9.7109375" style="82" customWidth="1"/>
    <col min="4094" max="4094" width="34" style="82" customWidth="1"/>
    <col min="4095" max="4095" width="6.140625" style="82" customWidth="1"/>
    <col min="4096" max="4096" width="8.42578125" style="82" customWidth="1"/>
    <col min="4097" max="4097" width="8.28515625" style="82" customWidth="1"/>
    <col min="4098" max="4098" width="7.5703125" style="82" customWidth="1"/>
    <col min="4099" max="4099" width="7.7109375" style="82" customWidth="1"/>
    <col min="4100" max="4100" width="8.28515625" style="82" customWidth="1"/>
    <col min="4101" max="4101" width="9" style="82" customWidth="1"/>
    <col min="4102" max="4102" width="8.5703125" style="82" customWidth="1"/>
    <col min="4103" max="4103" width="13" style="82" customWidth="1"/>
    <col min="4104" max="4104" width="13.5703125" style="82" customWidth="1"/>
    <col min="4105" max="4105" width="10.7109375" style="82" customWidth="1"/>
    <col min="4106" max="4106" width="13" style="82" customWidth="1"/>
    <col min="4107" max="4107" width="12.7109375" style="82" customWidth="1"/>
    <col min="4108" max="4108" width="11.140625" style="82" bestFit="1" customWidth="1"/>
    <col min="4109" max="4347" width="9.140625" style="82"/>
    <col min="4348" max="4348" width="4.5703125" style="82" customWidth="1"/>
    <col min="4349" max="4349" width="9.7109375" style="82" customWidth="1"/>
    <col min="4350" max="4350" width="34" style="82" customWidth="1"/>
    <col min="4351" max="4351" width="6.140625" style="82" customWidth="1"/>
    <col min="4352" max="4352" width="8.42578125" style="82" customWidth="1"/>
    <col min="4353" max="4353" width="8.28515625" style="82" customWidth="1"/>
    <col min="4354" max="4354" width="7.5703125" style="82" customWidth="1"/>
    <col min="4355" max="4355" width="7.7109375" style="82" customWidth="1"/>
    <col min="4356" max="4356" width="8.28515625" style="82" customWidth="1"/>
    <col min="4357" max="4357" width="9" style="82" customWidth="1"/>
    <col min="4358" max="4358" width="8.5703125" style="82" customWidth="1"/>
    <col min="4359" max="4359" width="13" style="82" customWidth="1"/>
    <col min="4360" max="4360" width="13.5703125" style="82" customWidth="1"/>
    <col min="4361" max="4361" width="10.7109375" style="82" customWidth="1"/>
    <col min="4362" max="4362" width="13" style="82" customWidth="1"/>
    <col min="4363" max="4363" width="12.7109375" style="82" customWidth="1"/>
    <col min="4364" max="4364" width="11.140625" style="82" bestFit="1" customWidth="1"/>
    <col min="4365" max="4603" width="9.140625" style="82"/>
    <col min="4604" max="4604" width="4.5703125" style="82" customWidth="1"/>
    <col min="4605" max="4605" width="9.7109375" style="82" customWidth="1"/>
    <col min="4606" max="4606" width="34" style="82" customWidth="1"/>
    <col min="4607" max="4607" width="6.140625" style="82" customWidth="1"/>
    <col min="4608" max="4608" width="8.42578125" style="82" customWidth="1"/>
    <col min="4609" max="4609" width="8.28515625" style="82" customWidth="1"/>
    <col min="4610" max="4610" width="7.5703125" style="82" customWidth="1"/>
    <col min="4611" max="4611" width="7.7109375" style="82" customWidth="1"/>
    <col min="4612" max="4612" width="8.28515625" style="82" customWidth="1"/>
    <col min="4613" max="4613" width="9" style="82" customWidth="1"/>
    <col min="4614" max="4614" width="8.5703125" style="82" customWidth="1"/>
    <col min="4615" max="4615" width="13" style="82" customWidth="1"/>
    <col min="4616" max="4616" width="13.5703125" style="82" customWidth="1"/>
    <col min="4617" max="4617" width="10.7109375" style="82" customWidth="1"/>
    <col min="4618" max="4618" width="13" style="82" customWidth="1"/>
    <col min="4619" max="4619" width="12.7109375" style="82" customWidth="1"/>
    <col min="4620" max="4620" width="11.140625" style="82" bestFit="1" customWidth="1"/>
    <col min="4621" max="4859" width="9.140625" style="82"/>
    <col min="4860" max="4860" width="4.5703125" style="82" customWidth="1"/>
    <col min="4861" max="4861" width="9.7109375" style="82" customWidth="1"/>
    <col min="4862" max="4862" width="34" style="82" customWidth="1"/>
    <col min="4863" max="4863" width="6.140625" style="82" customWidth="1"/>
    <col min="4864" max="4864" width="8.42578125" style="82" customWidth="1"/>
    <col min="4865" max="4865" width="8.28515625" style="82" customWidth="1"/>
    <col min="4866" max="4866" width="7.5703125" style="82" customWidth="1"/>
    <col min="4867" max="4867" width="7.7109375" style="82" customWidth="1"/>
    <col min="4868" max="4868" width="8.28515625" style="82" customWidth="1"/>
    <col min="4869" max="4869" width="9" style="82" customWidth="1"/>
    <col min="4870" max="4870" width="8.5703125" style="82" customWidth="1"/>
    <col min="4871" max="4871" width="13" style="82" customWidth="1"/>
    <col min="4872" max="4872" width="13.5703125" style="82" customWidth="1"/>
    <col min="4873" max="4873" width="10.7109375" style="82" customWidth="1"/>
    <col min="4874" max="4874" width="13" style="82" customWidth="1"/>
    <col min="4875" max="4875" width="12.7109375" style="82" customWidth="1"/>
    <col min="4876" max="4876" width="11.140625" style="82" bestFit="1" customWidth="1"/>
    <col min="4877" max="5115" width="9.140625" style="82"/>
    <col min="5116" max="5116" width="4.5703125" style="82" customWidth="1"/>
    <col min="5117" max="5117" width="9.7109375" style="82" customWidth="1"/>
    <col min="5118" max="5118" width="34" style="82" customWidth="1"/>
    <col min="5119" max="5119" width="6.140625" style="82" customWidth="1"/>
    <col min="5120" max="5120" width="8.42578125" style="82" customWidth="1"/>
    <col min="5121" max="5121" width="8.28515625" style="82" customWidth="1"/>
    <col min="5122" max="5122" width="7.5703125" style="82" customWidth="1"/>
    <col min="5123" max="5123" width="7.7109375" style="82" customWidth="1"/>
    <col min="5124" max="5124" width="8.28515625" style="82" customWidth="1"/>
    <col min="5125" max="5125" width="9" style="82" customWidth="1"/>
    <col min="5126" max="5126" width="8.5703125" style="82" customWidth="1"/>
    <col min="5127" max="5127" width="13" style="82" customWidth="1"/>
    <col min="5128" max="5128" width="13.5703125" style="82" customWidth="1"/>
    <col min="5129" max="5129" width="10.7109375" style="82" customWidth="1"/>
    <col min="5130" max="5130" width="13" style="82" customWidth="1"/>
    <col min="5131" max="5131" width="12.7109375" style="82" customWidth="1"/>
    <col min="5132" max="5132" width="11.140625" style="82" bestFit="1" customWidth="1"/>
    <col min="5133" max="5371" width="9.140625" style="82"/>
    <col min="5372" max="5372" width="4.5703125" style="82" customWidth="1"/>
    <col min="5373" max="5373" width="9.7109375" style="82" customWidth="1"/>
    <col min="5374" max="5374" width="34" style="82" customWidth="1"/>
    <col min="5375" max="5375" width="6.140625" style="82" customWidth="1"/>
    <col min="5376" max="5376" width="8.42578125" style="82" customWidth="1"/>
    <col min="5377" max="5377" width="8.28515625" style="82" customWidth="1"/>
    <col min="5378" max="5378" width="7.5703125" style="82" customWidth="1"/>
    <col min="5379" max="5379" width="7.7109375" style="82" customWidth="1"/>
    <col min="5380" max="5380" width="8.28515625" style="82" customWidth="1"/>
    <col min="5381" max="5381" width="9" style="82" customWidth="1"/>
    <col min="5382" max="5382" width="8.5703125" style="82" customWidth="1"/>
    <col min="5383" max="5383" width="13" style="82" customWidth="1"/>
    <col min="5384" max="5384" width="13.5703125" style="82" customWidth="1"/>
    <col min="5385" max="5385" width="10.7109375" style="82" customWidth="1"/>
    <col min="5386" max="5386" width="13" style="82" customWidth="1"/>
    <col min="5387" max="5387" width="12.7109375" style="82" customWidth="1"/>
    <col min="5388" max="5388" width="11.140625" style="82" bestFit="1" customWidth="1"/>
    <col min="5389" max="5627" width="9.140625" style="82"/>
    <col min="5628" max="5628" width="4.5703125" style="82" customWidth="1"/>
    <col min="5629" max="5629" width="9.7109375" style="82" customWidth="1"/>
    <col min="5630" max="5630" width="34" style="82" customWidth="1"/>
    <col min="5631" max="5631" width="6.140625" style="82" customWidth="1"/>
    <col min="5632" max="5632" width="8.42578125" style="82" customWidth="1"/>
    <col min="5633" max="5633" width="8.28515625" style="82" customWidth="1"/>
    <col min="5634" max="5634" width="7.5703125" style="82" customWidth="1"/>
    <col min="5635" max="5635" width="7.7109375" style="82" customWidth="1"/>
    <col min="5636" max="5636" width="8.28515625" style="82" customWidth="1"/>
    <col min="5637" max="5637" width="9" style="82" customWidth="1"/>
    <col min="5638" max="5638" width="8.5703125" style="82" customWidth="1"/>
    <col min="5639" max="5639" width="13" style="82" customWidth="1"/>
    <col min="5640" max="5640" width="13.5703125" style="82" customWidth="1"/>
    <col min="5641" max="5641" width="10.7109375" style="82" customWidth="1"/>
    <col min="5642" max="5642" width="13" style="82" customWidth="1"/>
    <col min="5643" max="5643" width="12.7109375" style="82" customWidth="1"/>
    <col min="5644" max="5644" width="11.140625" style="82" bestFit="1" customWidth="1"/>
    <col min="5645" max="5883" width="9.140625" style="82"/>
    <col min="5884" max="5884" width="4.5703125" style="82" customWidth="1"/>
    <col min="5885" max="5885" width="9.7109375" style="82" customWidth="1"/>
    <col min="5886" max="5886" width="34" style="82" customWidth="1"/>
    <col min="5887" max="5887" width="6.140625" style="82" customWidth="1"/>
    <col min="5888" max="5888" width="8.42578125" style="82" customWidth="1"/>
    <col min="5889" max="5889" width="8.28515625" style="82" customWidth="1"/>
    <col min="5890" max="5890" width="7.5703125" style="82" customWidth="1"/>
    <col min="5891" max="5891" width="7.7109375" style="82" customWidth="1"/>
    <col min="5892" max="5892" width="8.28515625" style="82" customWidth="1"/>
    <col min="5893" max="5893" width="9" style="82" customWidth="1"/>
    <col min="5894" max="5894" width="8.5703125" style="82" customWidth="1"/>
    <col min="5895" max="5895" width="13" style="82" customWidth="1"/>
    <col min="5896" max="5896" width="13.5703125" style="82" customWidth="1"/>
    <col min="5897" max="5897" width="10.7109375" style="82" customWidth="1"/>
    <col min="5898" max="5898" width="13" style="82" customWidth="1"/>
    <col min="5899" max="5899" width="12.7109375" style="82" customWidth="1"/>
    <col min="5900" max="5900" width="11.140625" style="82" bestFit="1" customWidth="1"/>
    <col min="5901" max="6139" width="9.140625" style="82"/>
    <col min="6140" max="6140" width="4.5703125" style="82" customWidth="1"/>
    <col min="6141" max="6141" width="9.7109375" style="82" customWidth="1"/>
    <col min="6142" max="6142" width="34" style="82" customWidth="1"/>
    <col min="6143" max="6143" width="6.140625" style="82" customWidth="1"/>
    <col min="6144" max="6144" width="8.42578125" style="82" customWidth="1"/>
    <col min="6145" max="6145" width="8.28515625" style="82" customWidth="1"/>
    <col min="6146" max="6146" width="7.5703125" style="82" customWidth="1"/>
    <col min="6147" max="6147" width="7.7109375" style="82" customWidth="1"/>
    <col min="6148" max="6148" width="8.28515625" style="82" customWidth="1"/>
    <col min="6149" max="6149" width="9" style="82" customWidth="1"/>
    <col min="6150" max="6150" width="8.5703125" style="82" customWidth="1"/>
    <col min="6151" max="6151" width="13" style="82" customWidth="1"/>
    <col min="6152" max="6152" width="13.5703125" style="82" customWidth="1"/>
    <col min="6153" max="6153" width="10.7109375" style="82" customWidth="1"/>
    <col min="6154" max="6154" width="13" style="82" customWidth="1"/>
    <col min="6155" max="6155" width="12.7109375" style="82" customWidth="1"/>
    <col min="6156" max="6156" width="11.140625" style="82" bestFit="1" customWidth="1"/>
    <col min="6157" max="6395" width="9.140625" style="82"/>
    <col min="6396" max="6396" width="4.5703125" style="82" customWidth="1"/>
    <col min="6397" max="6397" width="9.7109375" style="82" customWidth="1"/>
    <col min="6398" max="6398" width="34" style="82" customWidth="1"/>
    <col min="6399" max="6399" width="6.140625" style="82" customWidth="1"/>
    <col min="6400" max="6400" width="8.42578125" style="82" customWidth="1"/>
    <col min="6401" max="6401" width="8.28515625" style="82" customWidth="1"/>
    <col min="6402" max="6402" width="7.5703125" style="82" customWidth="1"/>
    <col min="6403" max="6403" width="7.7109375" style="82" customWidth="1"/>
    <col min="6404" max="6404" width="8.28515625" style="82" customWidth="1"/>
    <col min="6405" max="6405" width="9" style="82" customWidth="1"/>
    <col min="6406" max="6406" width="8.5703125" style="82" customWidth="1"/>
    <col min="6407" max="6407" width="13" style="82" customWidth="1"/>
    <col min="6408" max="6408" width="13.5703125" style="82" customWidth="1"/>
    <col min="6409" max="6409" width="10.7109375" style="82" customWidth="1"/>
    <col min="6410" max="6410" width="13" style="82" customWidth="1"/>
    <col min="6411" max="6411" width="12.7109375" style="82" customWidth="1"/>
    <col min="6412" max="6412" width="11.140625" style="82" bestFit="1" customWidth="1"/>
    <col min="6413" max="6651" width="9.140625" style="82"/>
    <col min="6652" max="6652" width="4.5703125" style="82" customWidth="1"/>
    <col min="6653" max="6653" width="9.7109375" style="82" customWidth="1"/>
    <col min="6654" max="6654" width="34" style="82" customWidth="1"/>
    <col min="6655" max="6655" width="6.140625" style="82" customWidth="1"/>
    <col min="6656" max="6656" width="8.42578125" style="82" customWidth="1"/>
    <col min="6657" max="6657" width="8.28515625" style="82" customWidth="1"/>
    <col min="6658" max="6658" width="7.5703125" style="82" customWidth="1"/>
    <col min="6659" max="6659" width="7.7109375" style="82" customWidth="1"/>
    <col min="6660" max="6660" width="8.28515625" style="82" customWidth="1"/>
    <col min="6661" max="6661" width="9" style="82" customWidth="1"/>
    <col min="6662" max="6662" width="8.5703125" style="82" customWidth="1"/>
    <col min="6663" max="6663" width="13" style="82" customWidth="1"/>
    <col min="6664" max="6664" width="13.5703125" style="82" customWidth="1"/>
    <col min="6665" max="6665" width="10.7109375" style="82" customWidth="1"/>
    <col min="6666" max="6666" width="13" style="82" customWidth="1"/>
    <col min="6667" max="6667" width="12.7109375" style="82" customWidth="1"/>
    <col min="6668" max="6668" width="11.140625" style="82" bestFit="1" customWidth="1"/>
    <col min="6669" max="6907" width="9.140625" style="82"/>
    <col min="6908" max="6908" width="4.5703125" style="82" customWidth="1"/>
    <col min="6909" max="6909" width="9.7109375" style="82" customWidth="1"/>
    <col min="6910" max="6910" width="34" style="82" customWidth="1"/>
    <col min="6911" max="6911" width="6.140625" style="82" customWidth="1"/>
    <col min="6912" max="6912" width="8.42578125" style="82" customWidth="1"/>
    <col min="6913" max="6913" width="8.28515625" style="82" customWidth="1"/>
    <col min="6914" max="6914" width="7.5703125" style="82" customWidth="1"/>
    <col min="6915" max="6915" width="7.7109375" style="82" customWidth="1"/>
    <col min="6916" max="6916" width="8.28515625" style="82" customWidth="1"/>
    <col min="6917" max="6917" width="9" style="82" customWidth="1"/>
    <col min="6918" max="6918" width="8.5703125" style="82" customWidth="1"/>
    <col min="6919" max="6919" width="13" style="82" customWidth="1"/>
    <col min="6920" max="6920" width="13.5703125" style="82" customWidth="1"/>
    <col min="6921" max="6921" width="10.7109375" style="82" customWidth="1"/>
    <col min="6922" max="6922" width="13" style="82" customWidth="1"/>
    <col min="6923" max="6923" width="12.7109375" style="82" customWidth="1"/>
    <col min="6924" max="6924" width="11.140625" style="82" bestFit="1" customWidth="1"/>
    <col min="6925" max="7163" width="9.140625" style="82"/>
    <col min="7164" max="7164" width="4.5703125" style="82" customWidth="1"/>
    <col min="7165" max="7165" width="9.7109375" style="82" customWidth="1"/>
    <col min="7166" max="7166" width="34" style="82" customWidth="1"/>
    <col min="7167" max="7167" width="6.140625" style="82" customWidth="1"/>
    <col min="7168" max="7168" width="8.42578125" style="82" customWidth="1"/>
    <col min="7169" max="7169" width="8.28515625" style="82" customWidth="1"/>
    <col min="7170" max="7170" width="7.5703125" style="82" customWidth="1"/>
    <col min="7171" max="7171" width="7.7109375" style="82" customWidth="1"/>
    <col min="7172" max="7172" width="8.28515625" style="82" customWidth="1"/>
    <col min="7173" max="7173" width="9" style="82" customWidth="1"/>
    <col min="7174" max="7174" width="8.5703125" style="82" customWidth="1"/>
    <col min="7175" max="7175" width="13" style="82" customWidth="1"/>
    <col min="7176" max="7176" width="13.5703125" style="82" customWidth="1"/>
    <col min="7177" max="7177" width="10.7109375" style="82" customWidth="1"/>
    <col min="7178" max="7178" width="13" style="82" customWidth="1"/>
    <col min="7179" max="7179" width="12.7109375" style="82" customWidth="1"/>
    <col min="7180" max="7180" width="11.140625" style="82" bestFit="1" customWidth="1"/>
    <col min="7181" max="7419" width="9.140625" style="82"/>
    <col min="7420" max="7420" width="4.5703125" style="82" customWidth="1"/>
    <col min="7421" max="7421" width="9.7109375" style="82" customWidth="1"/>
    <col min="7422" max="7422" width="34" style="82" customWidth="1"/>
    <col min="7423" max="7423" width="6.140625" style="82" customWidth="1"/>
    <col min="7424" max="7424" width="8.42578125" style="82" customWidth="1"/>
    <col min="7425" max="7425" width="8.28515625" style="82" customWidth="1"/>
    <col min="7426" max="7426" width="7.5703125" style="82" customWidth="1"/>
    <col min="7427" max="7427" width="7.7109375" style="82" customWidth="1"/>
    <col min="7428" max="7428" width="8.28515625" style="82" customWidth="1"/>
    <col min="7429" max="7429" width="9" style="82" customWidth="1"/>
    <col min="7430" max="7430" width="8.5703125" style="82" customWidth="1"/>
    <col min="7431" max="7431" width="13" style="82" customWidth="1"/>
    <col min="7432" max="7432" width="13.5703125" style="82" customWidth="1"/>
    <col min="7433" max="7433" width="10.7109375" style="82" customWidth="1"/>
    <col min="7434" max="7434" width="13" style="82" customWidth="1"/>
    <col min="7435" max="7435" width="12.7109375" style="82" customWidth="1"/>
    <col min="7436" max="7436" width="11.140625" style="82" bestFit="1" customWidth="1"/>
    <col min="7437" max="7675" width="9.140625" style="82"/>
    <col min="7676" max="7676" width="4.5703125" style="82" customWidth="1"/>
    <col min="7677" max="7677" width="9.7109375" style="82" customWidth="1"/>
    <col min="7678" max="7678" width="34" style="82" customWidth="1"/>
    <col min="7679" max="7679" width="6.140625" style="82" customWidth="1"/>
    <col min="7680" max="7680" width="8.42578125" style="82" customWidth="1"/>
    <col min="7681" max="7681" width="8.28515625" style="82" customWidth="1"/>
    <col min="7682" max="7682" width="7.5703125" style="82" customWidth="1"/>
    <col min="7683" max="7683" width="7.7109375" style="82" customWidth="1"/>
    <col min="7684" max="7684" width="8.28515625" style="82" customWidth="1"/>
    <col min="7685" max="7685" width="9" style="82" customWidth="1"/>
    <col min="7686" max="7686" width="8.5703125" style="82" customWidth="1"/>
    <col min="7687" max="7687" width="13" style="82" customWidth="1"/>
    <col min="7688" max="7688" width="13.5703125" style="82" customWidth="1"/>
    <col min="7689" max="7689" width="10.7109375" style="82" customWidth="1"/>
    <col min="7690" max="7690" width="13" style="82" customWidth="1"/>
    <col min="7691" max="7691" width="12.7109375" style="82" customWidth="1"/>
    <col min="7692" max="7692" width="11.140625" style="82" bestFit="1" customWidth="1"/>
    <col min="7693" max="7931" width="9.140625" style="82"/>
    <col min="7932" max="7932" width="4.5703125" style="82" customWidth="1"/>
    <col min="7933" max="7933" width="9.7109375" style="82" customWidth="1"/>
    <col min="7934" max="7934" width="34" style="82" customWidth="1"/>
    <col min="7935" max="7935" width="6.140625" style="82" customWidth="1"/>
    <col min="7936" max="7936" width="8.42578125" style="82" customWidth="1"/>
    <col min="7937" max="7937" width="8.28515625" style="82" customWidth="1"/>
    <col min="7938" max="7938" width="7.5703125" style="82" customWidth="1"/>
    <col min="7939" max="7939" width="7.7109375" style="82" customWidth="1"/>
    <col min="7940" max="7940" width="8.28515625" style="82" customWidth="1"/>
    <col min="7941" max="7941" width="9" style="82" customWidth="1"/>
    <col min="7942" max="7942" width="8.5703125" style="82" customWidth="1"/>
    <col min="7943" max="7943" width="13" style="82" customWidth="1"/>
    <col min="7944" max="7944" width="13.5703125" style="82" customWidth="1"/>
    <col min="7945" max="7945" width="10.7109375" style="82" customWidth="1"/>
    <col min="7946" max="7946" width="13" style="82" customWidth="1"/>
    <col min="7947" max="7947" width="12.7109375" style="82" customWidth="1"/>
    <col min="7948" max="7948" width="11.140625" style="82" bestFit="1" customWidth="1"/>
    <col min="7949" max="8187" width="9.140625" style="82"/>
    <col min="8188" max="8188" width="4.5703125" style="82" customWidth="1"/>
    <col min="8189" max="8189" width="9.7109375" style="82" customWidth="1"/>
    <col min="8190" max="8190" width="34" style="82" customWidth="1"/>
    <col min="8191" max="8191" width="6.140625" style="82" customWidth="1"/>
    <col min="8192" max="8192" width="8.42578125" style="82" customWidth="1"/>
    <col min="8193" max="8193" width="8.28515625" style="82" customWidth="1"/>
    <col min="8194" max="8194" width="7.5703125" style="82" customWidth="1"/>
    <col min="8195" max="8195" width="7.7109375" style="82" customWidth="1"/>
    <col min="8196" max="8196" width="8.28515625" style="82" customWidth="1"/>
    <col min="8197" max="8197" width="9" style="82" customWidth="1"/>
    <col min="8198" max="8198" width="8.5703125" style="82" customWidth="1"/>
    <col min="8199" max="8199" width="13" style="82" customWidth="1"/>
    <col min="8200" max="8200" width="13.5703125" style="82" customWidth="1"/>
    <col min="8201" max="8201" width="10.7109375" style="82" customWidth="1"/>
    <col min="8202" max="8202" width="13" style="82" customWidth="1"/>
    <col min="8203" max="8203" width="12.7109375" style="82" customWidth="1"/>
    <col min="8204" max="8204" width="11.140625" style="82" bestFit="1" customWidth="1"/>
    <col min="8205" max="8443" width="9.140625" style="82"/>
    <col min="8444" max="8444" width="4.5703125" style="82" customWidth="1"/>
    <col min="8445" max="8445" width="9.7109375" style="82" customWidth="1"/>
    <col min="8446" max="8446" width="34" style="82" customWidth="1"/>
    <col min="8447" max="8447" width="6.140625" style="82" customWidth="1"/>
    <col min="8448" max="8448" width="8.42578125" style="82" customWidth="1"/>
    <col min="8449" max="8449" width="8.28515625" style="82" customWidth="1"/>
    <col min="8450" max="8450" width="7.5703125" style="82" customWidth="1"/>
    <col min="8451" max="8451" width="7.7109375" style="82" customWidth="1"/>
    <col min="8452" max="8452" width="8.28515625" style="82" customWidth="1"/>
    <col min="8453" max="8453" width="9" style="82" customWidth="1"/>
    <col min="8454" max="8454" width="8.5703125" style="82" customWidth="1"/>
    <col min="8455" max="8455" width="13" style="82" customWidth="1"/>
    <col min="8456" max="8456" width="13.5703125" style="82" customWidth="1"/>
    <col min="8457" max="8457" width="10.7109375" style="82" customWidth="1"/>
    <col min="8458" max="8458" width="13" style="82" customWidth="1"/>
    <col min="8459" max="8459" width="12.7109375" style="82" customWidth="1"/>
    <col min="8460" max="8460" width="11.140625" style="82" bestFit="1" customWidth="1"/>
    <col min="8461" max="8699" width="9.140625" style="82"/>
    <col min="8700" max="8700" width="4.5703125" style="82" customWidth="1"/>
    <col min="8701" max="8701" width="9.7109375" style="82" customWidth="1"/>
    <col min="8702" max="8702" width="34" style="82" customWidth="1"/>
    <col min="8703" max="8703" width="6.140625" style="82" customWidth="1"/>
    <col min="8704" max="8704" width="8.42578125" style="82" customWidth="1"/>
    <col min="8705" max="8705" width="8.28515625" style="82" customWidth="1"/>
    <col min="8706" max="8706" width="7.5703125" style="82" customWidth="1"/>
    <col min="8707" max="8707" width="7.7109375" style="82" customWidth="1"/>
    <col min="8708" max="8708" width="8.28515625" style="82" customWidth="1"/>
    <col min="8709" max="8709" width="9" style="82" customWidth="1"/>
    <col min="8710" max="8710" width="8.5703125" style="82" customWidth="1"/>
    <col min="8711" max="8711" width="13" style="82" customWidth="1"/>
    <col min="8712" max="8712" width="13.5703125" style="82" customWidth="1"/>
    <col min="8713" max="8713" width="10.7109375" style="82" customWidth="1"/>
    <col min="8714" max="8714" width="13" style="82" customWidth="1"/>
    <col min="8715" max="8715" width="12.7109375" style="82" customWidth="1"/>
    <col min="8716" max="8716" width="11.140625" style="82" bestFit="1" customWidth="1"/>
    <col min="8717" max="8955" width="9.140625" style="82"/>
    <col min="8956" max="8956" width="4.5703125" style="82" customWidth="1"/>
    <col min="8957" max="8957" width="9.7109375" style="82" customWidth="1"/>
    <col min="8958" max="8958" width="34" style="82" customWidth="1"/>
    <col min="8959" max="8959" width="6.140625" style="82" customWidth="1"/>
    <col min="8960" max="8960" width="8.42578125" style="82" customWidth="1"/>
    <col min="8961" max="8961" width="8.28515625" style="82" customWidth="1"/>
    <col min="8962" max="8962" width="7.5703125" style="82" customWidth="1"/>
    <col min="8963" max="8963" width="7.7109375" style="82" customWidth="1"/>
    <col min="8964" max="8964" width="8.28515625" style="82" customWidth="1"/>
    <col min="8965" max="8965" width="9" style="82" customWidth="1"/>
    <col min="8966" max="8966" width="8.5703125" style="82" customWidth="1"/>
    <col min="8967" max="8967" width="13" style="82" customWidth="1"/>
    <col min="8968" max="8968" width="13.5703125" style="82" customWidth="1"/>
    <col min="8969" max="8969" width="10.7109375" style="82" customWidth="1"/>
    <col min="8970" max="8970" width="13" style="82" customWidth="1"/>
    <col min="8971" max="8971" width="12.7109375" style="82" customWidth="1"/>
    <col min="8972" max="8972" width="11.140625" style="82" bestFit="1" customWidth="1"/>
    <col min="8973" max="9211" width="9.140625" style="82"/>
    <col min="9212" max="9212" width="4.5703125" style="82" customWidth="1"/>
    <col min="9213" max="9213" width="9.7109375" style="82" customWidth="1"/>
    <col min="9214" max="9214" width="34" style="82" customWidth="1"/>
    <col min="9215" max="9215" width="6.140625" style="82" customWidth="1"/>
    <col min="9216" max="9216" width="8.42578125" style="82" customWidth="1"/>
    <col min="9217" max="9217" width="8.28515625" style="82" customWidth="1"/>
    <col min="9218" max="9218" width="7.5703125" style="82" customWidth="1"/>
    <col min="9219" max="9219" width="7.7109375" style="82" customWidth="1"/>
    <col min="9220" max="9220" width="8.28515625" style="82" customWidth="1"/>
    <col min="9221" max="9221" width="9" style="82" customWidth="1"/>
    <col min="9222" max="9222" width="8.5703125" style="82" customWidth="1"/>
    <col min="9223" max="9223" width="13" style="82" customWidth="1"/>
    <col min="9224" max="9224" width="13.5703125" style="82" customWidth="1"/>
    <col min="9225" max="9225" width="10.7109375" style="82" customWidth="1"/>
    <col min="9226" max="9226" width="13" style="82" customWidth="1"/>
    <col min="9227" max="9227" width="12.7109375" style="82" customWidth="1"/>
    <col min="9228" max="9228" width="11.140625" style="82" bestFit="1" customWidth="1"/>
    <col min="9229" max="9467" width="9.140625" style="82"/>
    <col min="9468" max="9468" width="4.5703125" style="82" customWidth="1"/>
    <col min="9469" max="9469" width="9.7109375" style="82" customWidth="1"/>
    <col min="9470" max="9470" width="34" style="82" customWidth="1"/>
    <col min="9471" max="9471" width="6.140625" style="82" customWidth="1"/>
    <col min="9472" max="9472" width="8.42578125" style="82" customWidth="1"/>
    <col min="9473" max="9473" width="8.28515625" style="82" customWidth="1"/>
    <col min="9474" max="9474" width="7.5703125" style="82" customWidth="1"/>
    <col min="9475" max="9475" width="7.7109375" style="82" customWidth="1"/>
    <col min="9476" max="9476" width="8.28515625" style="82" customWidth="1"/>
    <col min="9477" max="9477" width="9" style="82" customWidth="1"/>
    <col min="9478" max="9478" width="8.5703125" style="82" customWidth="1"/>
    <col min="9479" max="9479" width="13" style="82" customWidth="1"/>
    <col min="9480" max="9480" width="13.5703125" style="82" customWidth="1"/>
    <col min="9481" max="9481" width="10.7109375" style="82" customWidth="1"/>
    <col min="9482" max="9482" width="13" style="82" customWidth="1"/>
    <col min="9483" max="9483" width="12.7109375" style="82" customWidth="1"/>
    <col min="9484" max="9484" width="11.140625" style="82" bestFit="1" customWidth="1"/>
    <col min="9485" max="9723" width="9.140625" style="82"/>
    <col min="9724" max="9724" width="4.5703125" style="82" customWidth="1"/>
    <col min="9725" max="9725" width="9.7109375" style="82" customWidth="1"/>
    <col min="9726" max="9726" width="34" style="82" customWidth="1"/>
    <col min="9727" max="9727" width="6.140625" style="82" customWidth="1"/>
    <col min="9728" max="9728" width="8.42578125" style="82" customWidth="1"/>
    <col min="9729" max="9729" width="8.28515625" style="82" customWidth="1"/>
    <col min="9730" max="9730" width="7.5703125" style="82" customWidth="1"/>
    <col min="9731" max="9731" width="7.7109375" style="82" customWidth="1"/>
    <col min="9732" max="9732" width="8.28515625" style="82" customWidth="1"/>
    <col min="9733" max="9733" width="9" style="82" customWidth="1"/>
    <col min="9734" max="9734" width="8.5703125" style="82" customWidth="1"/>
    <col min="9735" max="9735" width="13" style="82" customWidth="1"/>
    <col min="9736" max="9736" width="13.5703125" style="82" customWidth="1"/>
    <col min="9737" max="9737" width="10.7109375" style="82" customWidth="1"/>
    <col min="9738" max="9738" width="13" style="82" customWidth="1"/>
    <col min="9739" max="9739" width="12.7109375" style="82" customWidth="1"/>
    <col min="9740" max="9740" width="11.140625" style="82" bestFit="1" customWidth="1"/>
    <col min="9741" max="9979" width="9.140625" style="82"/>
    <col min="9980" max="9980" width="4.5703125" style="82" customWidth="1"/>
    <col min="9981" max="9981" width="9.7109375" style="82" customWidth="1"/>
    <col min="9982" max="9982" width="34" style="82" customWidth="1"/>
    <col min="9983" max="9983" width="6.140625" style="82" customWidth="1"/>
    <col min="9984" max="9984" width="8.42578125" style="82" customWidth="1"/>
    <col min="9985" max="9985" width="8.28515625" style="82" customWidth="1"/>
    <col min="9986" max="9986" width="7.5703125" style="82" customWidth="1"/>
    <col min="9987" max="9987" width="7.7109375" style="82" customWidth="1"/>
    <col min="9988" max="9988" width="8.28515625" style="82" customWidth="1"/>
    <col min="9989" max="9989" width="9" style="82" customWidth="1"/>
    <col min="9990" max="9990" width="8.5703125" style="82" customWidth="1"/>
    <col min="9991" max="9991" width="13" style="82" customWidth="1"/>
    <col min="9992" max="9992" width="13.5703125" style="82" customWidth="1"/>
    <col min="9993" max="9993" width="10.7109375" style="82" customWidth="1"/>
    <col min="9994" max="9994" width="13" style="82" customWidth="1"/>
    <col min="9995" max="9995" width="12.7109375" style="82" customWidth="1"/>
    <col min="9996" max="9996" width="11.140625" style="82" bestFit="1" customWidth="1"/>
    <col min="9997" max="10235" width="9.140625" style="82"/>
    <col min="10236" max="10236" width="4.5703125" style="82" customWidth="1"/>
    <col min="10237" max="10237" width="9.7109375" style="82" customWidth="1"/>
    <col min="10238" max="10238" width="34" style="82" customWidth="1"/>
    <col min="10239" max="10239" width="6.140625" style="82" customWidth="1"/>
    <col min="10240" max="10240" width="8.42578125" style="82" customWidth="1"/>
    <col min="10241" max="10241" width="8.28515625" style="82" customWidth="1"/>
    <col min="10242" max="10242" width="7.5703125" style="82" customWidth="1"/>
    <col min="10243" max="10243" width="7.7109375" style="82" customWidth="1"/>
    <col min="10244" max="10244" width="8.28515625" style="82" customWidth="1"/>
    <col min="10245" max="10245" width="9" style="82" customWidth="1"/>
    <col min="10246" max="10246" width="8.5703125" style="82" customWidth="1"/>
    <col min="10247" max="10247" width="13" style="82" customWidth="1"/>
    <col min="10248" max="10248" width="13.5703125" style="82" customWidth="1"/>
    <col min="10249" max="10249" width="10.7109375" style="82" customWidth="1"/>
    <col min="10250" max="10250" width="13" style="82" customWidth="1"/>
    <col min="10251" max="10251" width="12.7109375" style="82" customWidth="1"/>
    <col min="10252" max="10252" width="11.140625" style="82" bestFit="1" customWidth="1"/>
    <col min="10253" max="10491" width="9.140625" style="82"/>
    <col min="10492" max="10492" width="4.5703125" style="82" customWidth="1"/>
    <col min="10493" max="10493" width="9.7109375" style="82" customWidth="1"/>
    <col min="10494" max="10494" width="34" style="82" customWidth="1"/>
    <col min="10495" max="10495" width="6.140625" style="82" customWidth="1"/>
    <col min="10496" max="10496" width="8.42578125" style="82" customWidth="1"/>
    <col min="10497" max="10497" width="8.28515625" style="82" customWidth="1"/>
    <col min="10498" max="10498" width="7.5703125" style="82" customWidth="1"/>
    <col min="10499" max="10499" width="7.7109375" style="82" customWidth="1"/>
    <col min="10500" max="10500" width="8.28515625" style="82" customWidth="1"/>
    <col min="10501" max="10501" width="9" style="82" customWidth="1"/>
    <col min="10502" max="10502" width="8.5703125" style="82" customWidth="1"/>
    <col min="10503" max="10503" width="13" style="82" customWidth="1"/>
    <col min="10504" max="10504" width="13.5703125" style="82" customWidth="1"/>
    <col min="10505" max="10505" width="10.7109375" style="82" customWidth="1"/>
    <col min="10506" max="10506" width="13" style="82" customWidth="1"/>
    <col min="10507" max="10507" width="12.7109375" style="82" customWidth="1"/>
    <col min="10508" max="10508" width="11.140625" style="82" bestFit="1" customWidth="1"/>
    <col min="10509" max="10747" width="9.140625" style="82"/>
    <col min="10748" max="10748" width="4.5703125" style="82" customWidth="1"/>
    <col min="10749" max="10749" width="9.7109375" style="82" customWidth="1"/>
    <col min="10750" max="10750" width="34" style="82" customWidth="1"/>
    <col min="10751" max="10751" width="6.140625" style="82" customWidth="1"/>
    <col min="10752" max="10752" width="8.42578125" style="82" customWidth="1"/>
    <col min="10753" max="10753" width="8.28515625" style="82" customWidth="1"/>
    <col min="10754" max="10754" width="7.5703125" style="82" customWidth="1"/>
    <col min="10755" max="10755" width="7.7109375" style="82" customWidth="1"/>
    <col min="10756" max="10756" width="8.28515625" style="82" customWidth="1"/>
    <col min="10757" max="10757" width="9" style="82" customWidth="1"/>
    <col min="10758" max="10758" width="8.5703125" style="82" customWidth="1"/>
    <col min="10759" max="10759" width="13" style="82" customWidth="1"/>
    <col min="10760" max="10760" width="13.5703125" style="82" customWidth="1"/>
    <col min="10761" max="10761" width="10.7109375" style="82" customWidth="1"/>
    <col min="10762" max="10762" width="13" style="82" customWidth="1"/>
    <col min="10763" max="10763" width="12.7109375" style="82" customWidth="1"/>
    <col min="10764" max="10764" width="11.140625" style="82" bestFit="1" customWidth="1"/>
    <col min="10765" max="11003" width="9.140625" style="82"/>
    <col min="11004" max="11004" width="4.5703125" style="82" customWidth="1"/>
    <col min="11005" max="11005" width="9.7109375" style="82" customWidth="1"/>
    <col min="11006" max="11006" width="34" style="82" customWidth="1"/>
    <col min="11007" max="11007" width="6.140625" style="82" customWidth="1"/>
    <col min="11008" max="11008" width="8.42578125" style="82" customWidth="1"/>
    <col min="11009" max="11009" width="8.28515625" style="82" customWidth="1"/>
    <col min="11010" max="11010" width="7.5703125" style="82" customWidth="1"/>
    <col min="11011" max="11011" width="7.7109375" style="82" customWidth="1"/>
    <col min="11012" max="11012" width="8.28515625" style="82" customWidth="1"/>
    <col min="11013" max="11013" width="9" style="82" customWidth="1"/>
    <col min="11014" max="11014" width="8.5703125" style="82" customWidth="1"/>
    <col min="11015" max="11015" width="13" style="82" customWidth="1"/>
    <col min="11016" max="11016" width="13.5703125" style="82" customWidth="1"/>
    <col min="11017" max="11017" width="10.7109375" style="82" customWidth="1"/>
    <col min="11018" max="11018" width="13" style="82" customWidth="1"/>
    <col min="11019" max="11019" width="12.7109375" style="82" customWidth="1"/>
    <col min="11020" max="11020" width="11.140625" style="82" bestFit="1" customWidth="1"/>
    <col min="11021" max="11259" width="9.140625" style="82"/>
    <col min="11260" max="11260" width="4.5703125" style="82" customWidth="1"/>
    <col min="11261" max="11261" width="9.7109375" style="82" customWidth="1"/>
    <col min="11262" max="11262" width="34" style="82" customWidth="1"/>
    <col min="11263" max="11263" width="6.140625" style="82" customWidth="1"/>
    <col min="11264" max="11264" width="8.42578125" style="82" customWidth="1"/>
    <col min="11265" max="11265" width="8.28515625" style="82" customWidth="1"/>
    <col min="11266" max="11266" width="7.5703125" style="82" customWidth="1"/>
    <col min="11267" max="11267" width="7.7109375" style="82" customWidth="1"/>
    <col min="11268" max="11268" width="8.28515625" style="82" customWidth="1"/>
    <col min="11269" max="11269" width="9" style="82" customWidth="1"/>
    <col min="11270" max="11270" width="8.5703125" style="82" customWidth="1"/>
    <col min="11271" max="11271" width="13" style="82" customWidth="1"/>
    <col min="11272" max="11272" width="13.5703125" style="82" customWidth="1"/>
    <col min="11273" max="11273" width="10.7109375" style="82" customWidth="1"/>
    <col min="11274" max="11274" width="13" style="82" customWidth="1"/>
    <col min="11275" max="11275" width="12.7109375" style="82" customWidth="1"/>
    <col min="11276" max="11276" width="11.140625" style="82" bestFit="1" customWidth="1"/>
    <col min="11277" max="11515" width="9.140625" style="82"/>
    <col min="11516" max="11516" width="4.5703125" style="82" customWidth="1"/>
    <col min="11517" max="11517" width="9.7109375" style="82" customWidth="1"/>
    <col min="11518" max="11518" width="34" style="82" customWidth="1"/>
    <col min="11519" max="11519" width="6.140625" style="82" customWidth="1"/>
    <col min="11520" max="11520" width="8.42578125" style="82" customWidth="1"/>
    <col min="11521" max="11521" width="8.28515625" style="82" customWidth="1"/>
    <col min="11522" max="11522" width="7.5703125" style="82" customWidth="1"/>
    <col min="11523" max="11523" width="7.7109375" style="82" customWidth="1"/>
    <col min="11524" max="11524" width="8.28515625" style="82" customWidth="1"/>
    <col min="11525" max="11525" width="9" style="82" customWidth="1"/>
    <col min="11526" max="11526" width="8.5703125" style="82" customWidth="1"/>
    <col min="11527" max="11527" width="13" style="82" customWidth="1"/>
    <col min="11528" max="11528" width="13.5703125" style="82" customWidth="1"/>
    <col min="11529" max="11529" width="10.7109375" style="82" customWidth="1"/>
    <col min="11530" max="11530" width="13" style="82" customWidth="1"/>
    <col min="11531" max="11531" width="12.7109375" style="82" customWidth="1"/>
    <col min="11532" max="11532" width="11.140625" style="82" bestFit="1" customWidth="1"/>
    <col min="11533" max="11771" width="9.140625" style="82"/>
    <col min="11772" max="11772" width="4.5703125" style="82" customWidth="1"/>
    <col min="11773" max="11773" width="9.7109375" style="82" customWidth="1"/>
    <col min="11774" max="11774" width="34" style="82" customWidth="1"/>
    <col min="11775" max="11775" width="6.140625" style="82" customWidth="1"/>
    <col min="11776" max="11776" width="8.42578125" style="82" customWidth="1"/>
    <col min="11777" max="11777" width="8.28515625" style="82" customWidth="1"/>
    <col min="11778" max="11778" width="7.5703125" style="82" customWidth="1"/>
    <col min="11779" max="11779" width="7.7109375" style="82" customWidth="1"/>
    <col min="11780" max="11780" width="8.28515625" style="82" customWidth="1"/>
    <col min="11781" max="11781" width="9" style="82" customWidth="1"/>
    <col min="11782" max="11782" width="8.5703125" style="82" customWidth="1"/>
    <col min="11783" max="11783" width="13" style="82" customWidth="1"/>
    <col min="11784" max="11784" width="13.5703125" style="82" customWidth="1"/>
    <col min="11785" max="11785" width="10.7109375" style="82" customWidth="1"/>
    <col min="11786" max="11786" width="13" style="82" customWidth="1"/>
    <col min="11787" max="11787" width="12.7109375" style="82" customWidth="1"/>
    <col min="11788" max="11788" width="11.140625" style="82" bestFit="1" customWidth="1"/>
    <col min="11789" max="12027" width="9.140625" style="82"/>
    <col min="12028" max="12028" width="4.5703125" style="82" customWidth="1"/>
    <col min="12029" max="12029" width="9.7109375" style="82" customWidth="1"/>
    <col min="12030" max="12030" width="34" style="82" customWidth="1"/>
    <col min="12031" max="12031" width="6.140625" style="82" customWidth="1"/>
    <col min="12032" max="12032" width="8.42578125" style="82" customWidth="1"/>
    <col min="12033" max="12033" width="8.28515625" style="82" customWidth="1"/>
    <col min="12034" max="12034" width="7.5703125" style="82" customWidth="1"/>
    <col min="12035" max="12035" width="7.7109375" style="82" customWidth="1"/>
    <col min="12036" max="12036" width="8.28515625" style="82" customWidth="1"/>
    <col min="12037" max="12037" width="9" style="82" customWidth="1"/>
    <col min="12038" max="12038" width="8.5703125" style="82" customWidth="1"/>
    <col min="12039" max="12039" width="13" style="82" customWidth="1"/>
    <col min="12040" max="12040" width="13.5703125" style="82" customWidth="1"/>
    <col min="12041" max="12041" width="10.7109375" style="82" customWidth="1"/>
    <col min="12042" max="12042" width="13" style="82" customWidth="1"/>
    <col min="12043" max="12043" width="12.7109375" style="82" customWidth="1"/>
    <col min="12044" max="12044" width="11.140625" style="82" bestFit="1" customWidth="1"/>
    <col min="12045" max="12283" width="9.140625" style="82"/>
    <col min="12284" max="12284" width="4.5703125" style="82" customWidth="1"/>
    <col min="12285" max="12285" width="9.7109375" style="82" customWidth="1"/>
    <col min="12286" max="12286" width="34" style="82" customWidth="1"/>
    <col min="12287" max="12287" width="6.140625" style="82" customWidth="1"/>
    <col min="12288" max="12288" width="8.42578125" style="82" customWidth="1"/>
    <col min="12289" max="12289" width="8.28515625" style="82" customWidth="1"/>
    <col min="12290" max="12290" width="7.5703125" style="82" customWidth="1"/>
    <col min="12291" max="12291" width="7.7109375" style="82" customWidth="1"/>
    <col min="12292" max="12292" width="8.28515625" style="82" customWidth="1"/>
    <col min="12293" max="12293" width="9" style="82" customWidth="1"/>
    <col min="12294" max="12294" width="8.5703125" style="82" customWidth="1"/>
    <col min="12295" max="12295" width="13" style="82" customWidth="1"/>
    <col min="12296" max="12296" width="13.5703125" style="82" customWidth="1"/>
    <col min="12297" max="12297" width="10.7109375" style="82" customWidth="1"/>
    <col min="12298" max="12298" width="13" style="82" customWidth="1"/>
    <col min="12299" max="12299" width="12.7109375" style="82" customWidth="1"/>
    <col min="12300" max="12300" width="11.140625" style="82" bestFit="1" customWidth="1"/>
    <col min="12301" max="12539" width="9.140625" style="82"/>
    <col min="12540" max="12540" width="4.5703125" style="82" customWidth="1"/>
    <col min="12541" max="12541" width="9.7109375" style="82" customWidth="1"/>
    <col min="12542" max="12542" width="34" style="82" customWidth="1"/>
    <col min="12543" max="12543" width="6.140625" style="82" customWidth="1"/>
    <col min="12544" max="12544" width="8.42578125" style="82" customWidth="1"/>
    <col min="12545" max="12545" width="8.28515625" style="82" customWidth="1"/>
    <col min="12546" max="12546" width="7.5703125" style="82" customWidth="1"/>
    <col min="12547" max="12547" width="7.7109375" style="82" customWidth="1"/>
    <col min="12548" max="12548" width="8.28515625" style="82" customWidth="1"/>
    <col min="12549" max="12549" width="9" style="82" customWidth="1"/>
    <col min="12550" max="12550" width="8.5703125" style="82" customWidth="1"/>
    <col min="12551" max="12551" width="13" style="82" customWidth="1"/>
    <col min="12552" max="12552" width="13.5703125" style="82" customWidth="1"/>
    <col min="12553" max="12553" width="10.7109375" style="82" customWidth="1"/>
    <col min="12554" max="12554" width="13" style="82" customWidth="1"/>
    <col min="12555" max="12555" width="12.7109375" style="82" customWidth="1"/>
    <col min="12556" max="12556" width="11.140625" style="82" bestFit="1" customWidth="1"/>
    <col min="12557" max="12795" width="9.140625" style="82"/>
    <col min="12796" max="12796" width="4.5703125" style="82" customWidth="1"/>
    <col min="12797" max="12797" width="9.7109375" style="82" customWidth="1"/>
    <col min="12798" max="12798" width="34" style="82" customWidth="1"/>
    <col min="12799" max="12799" width="6.140625" style="82" customWidth="1"/>
    <col min="12800" max="12800" width="8.42578125" style="82" customWidth="1"/>
    <col min="12801" max="12801" width="8.28515625" style="82" customWidth="1"/>
    <col min="12802" max="12802" width="7.5703125" style="82" customWidth="1"/>
    <col min="12803" max="12803" width="7.7109375" style="82" customWidth="1"/>
    <col min="12804" max="12804" width="8.28515625" style="82" customWidth="1"/>
    <col min="12805" max="12805" width="9" style="82" customWidth="1"/>
    <col min="12806" max="12806" width="8.5703125" style="82" customWidth="1"/>
    <col min="12807" max="12807" width="13" style="82" customWidth="1"/>
    <col min="12808" max="12808" width="13.5703125" style="82" customWidth="1"/>
    <col min="12809" max="12809" width="10.7109375" style="82" customWidth="1"/>
    <col min="12810" max="12810" width="13" style="82" customWidth="1"/>
    <col min="12811" max="12811" width="12.7109375" style="82" customWidth="1"/>
    <col min="12812" max="12812" width="11.140625" style="82" bestFit="1" customWidth="1"/>
    <col min="12813" max="13051" width="9.140625" style="82"/>
    <col min="13052" max="13052" width="4.5703125" style="82" customWidth="1"/>
    <col min="13053" max="13053" width="9.7109375" style="82" customWidth="1"/>
    <col min="13054" max="13054" width="34" style="82" customWidth="1"/>
    <col min="13055" max="13055" width="6.140625" style="82" customWidth="1"/>
    <col min="13056" max="13056" width="8.42578125" style="82" customWidth="1"/>
    <col min="13057" max="13057" width="8.28515625" style="82" customWidth="1"/>
    <col min="13058" max="13058" width="7.5703125" style="82" customWidth="1"/>
    <col min="13059" max="13059" width="7.7109375" style="82" customWidth="1"/>
    <col min="13060" max="13060" width="8.28515625" style="82" customWidth="1"/>
    <col min="13061" max="13061" width="9" style="82" customWidth="1"/>
    <col min="13062" max="13062" width="8.5703125" style="82" customWidth="1"/>
    <col min="13063" max="13063" width="13" style="82" customWidth="1"/>
    <col min="13064" max="13064" width="13.5703125" style="82" customWidth="1"/>
    <col min="13065" max="13065" width="10.7109375" style="82" customWidth="1"/>
    <col min="13066" max="13066" width="13" style="82" customWidth="1"/>
    <col min="13067" max="13067" width="12.7109375" style="82" customWidth="1"/>
    <col min="13068" max="13068" width="11.140625" style="82" bestFit="1" customWidth="1"/>
    <col min="13069" max="13307" width="9.140625" style="82"/>
    <col min="13308" max="13308" width="4.5703125" style="82" customWidth="1"/>
    <col min="13309" max="13309" width="9.7109375" style="82" customWidth="1"/>
    <col min="13310" max="13310" width="34" style="82" customWidth="1"/>
    <col min="13311" max="13311" width="6.140625" style="82" customWidth="1"/>
    <col min="13312" max="13312" width="8.42578125" style="82" customWidth="1"/>
    <col min="13313" max="13313" width="8.28515625" style="82" customWidth="1"/>
    <col min="13314" max="13314" width="7.5703125" style="82" customWidth="1"/>
    <col min="13315" max="13315" width="7.7109375" style="82" customWidth="1"/>
    <col min="13316" max="13316" width="8.28515625" style="82" customWidth="1"/>
    <col min="13317" max="13317" width="9" style="82" customWidth="1"/>
    <col min="13318" max="13318" width="8.5703125" style="82" customWidth="1"/>
    <col min="13319" max="13319" width="13" style="82" customWidth="1"/>
    <col min="13320" max="13320" width="13.5703125" style="82" customWidth="1"/>
    <col min="13321" max="13321" width="10.7109375" style="82" customWidth="1"/>
    <col min="13322" max="13322" width="13" style="82" customWidth="1"/>
    <col min="13323" max="13323" width="12.7109375" style="82" customWidth="1"/>
    <col min="13324" max="13324" width="11.140625" style="82" bestFit="1" customWidth="1"/>
    <col min="13325" max="13563" width="9.140625" style="82"/>
    <col min="13564" max="13564" width="4.5703125" style="82" customWidth="1"/>
    <col min="13565" max="13565" width="9.7109375" style="82" customWidth="1"/>
    <col min="13566" max="13566" width="34" style="82" customWidth="1"/>
    <col min="13567" max="13567" width="6.140625" style="82" customWidth="1"/>
    <col min="13568" max="13568" width="8.42578125" style="82" customWidth="1"/>
    <col min="13569" max="13569" width="8.28515625" style="82" customWidth="1"/>
    <col min="13570" max="13570" width="7.5703125" style="82" customWidth="1"/>
    <col min="13571" max="13571" width="7.7109375" style="82" customWidth="1"/>
    <col min="13572" max="13572" width="8.28515625" style="82" customWidth="1"/>
    <col min="13573" max="13573" width="9" style="82" customWidth="1"/>
    <col min="13574" max="13574" width="8.5703125" style="82" customWidth="1"/>
    <col min="13575" max="13575" width="13" style="82" customWidth="1"/>
    <col min="13576" max="13576" width="13.5703125" style="82" customWidth="1"/>
    <col min="13577" max="13577" width="10.7109375" style="82" customWidth="1"/>
    <col min="13578" max="13578" width="13" style="82" customWidth="1"/>
    <col min="13579" max="13579" width="12.7109375" style="82" customWidth="1"/>
    <col min="13580" max="13580" width="11.140625" style="82" bestFit="1" customWidth="1"/>
    <col min="13581" max="13819" width="9.140625" style="82"/>
    <col min="13820" max="13820" width="4.5703125" style="82" customWidth="1"/>
    <col min="13821" max="13821" width="9.7109375" style="82" customWidth="1"/>
    <col min="13822" max="13822" width="34" style="82" customWidth="1"/>
    <col min="13823" max="13823" width="6.140625" style="82" customWidth="1"/>
    <col min="13824" max="13824" width="8.42578125" style="82" customWidth="1"/>
    <col min="13825" max="13825" width="8.28515625" style="82" customWidth="1"/>
    <col min="13826" max="13826" width="7.5703125" style="82" customWidth="1"/>
    <col min="13827" max="13827" width="7.7109375" style="82" customWidth="1"/>
    <col min="13828" max="13828" width="8.28515625" style="82" customWidth="1"/>
    <col min="13829" max="13829" width="9" style="82" customWidth="1"/>
    <col min="13830" max="13830" width="8.5703125" style="82" customWidth="1"/>
    <col min="13831" max="13831" width="13" style="82" customWidth="1"/>
    <col min="13832" max="13832" width="13.5703125" style="82" customWidth="1"/>
    <col min="13833" max="13833" width="10.7109375" style="82" customWidth="1"/>
    <col min="13834" max="13834" width="13" style="82" customWidth="1"/>
    <col min="13835" max="13835" width="12.7109375" style="82" customWidth="1"/>
    <col min="13836" max="13836" width="11.140625" style="82" bestFit="1" customWidth="1"/>
    <col min="13837" max="14075" width="9.140625" style="82"/>
    <col min="14076" max="14076" width="4.5703125" style="82" customWidth="1"/>
    <col min="14077" max="14077" width="9.7109375" style="82" customWidth="1"/>
    <col min="14078" max="14078" width="34" style="82" customWidth="1"/>
    <col min="14079" max="14079" width="6.140625" style="82" customWidth="1"/>
    <col min="14080" max="14080" width="8.42578125" style="82" customWidth="1"/>
    <col min="14081" max="14081" width="8.28515625" style="82" customWidth="1"/>
    <col min="14082" max="14082" width="7.5703125" style="82" customWidth="1"/>
    <col min="14083" max="14083" width="7.7109375" style="82" customWidth="1"/>
    <col min="14084" max="14084" width="8.28515625" style="82" customWidth="1"/>
    <col min="14085" max="14085" width="9" style="82" customWidth="1"/>
    <col min="14086" max="14086" width="8.5703125" style="82" customWidth="1"/>
    <col min="14087" max="14087" width="13" style="82" customWidth="1"/>
    <col min="14088" max="14088" width="13.5703125" style="82" customWidth="1"/>
    <col min="14089" max="14089" width="10.7109375" style="82" customWidth="1"/>
    <col min="14090" max="14090" width="13" style="82" customWidth="1"/>
    <col min="14091" max="14091" width="12.7109375" style="82" customWidth="1"/>
    <col min="14092" max="14092" width="11.140625" style="82" bestFit="1" customWidth="1"/>
    <col min="14093" max="14331" width="9.140625" style="82"/>
    <col min="14332" max="14332" width="4.5703125" style="82" customWidth="1"/>
    <col min="14333" max="14333" width="9.7109375" style="82" customWidth="1"/>
    <col min="14334" max="14334" width="34" style="82" customWidth="1"/>
    <col min="14335" max="14335" width="6.140625" style="82" customWidth="1"/>
    <col min="14336" max="14336" width="8.42578125" style="82" customWidth="1"/>
    <col min="14337" max="14337" width="8.28515625" style="82" customWidth="1"/>
    <col min="14338" max="14338" width="7.5703125" style="82" customWidth="1"/>
    <col min="14339" max="14339" width="7.7109375" style="82" customWidth="1"/>
    <col min="14340" max="14340" width="8.28515625" style="82" customWidth="1"/>
    <col min="14341" max="14341" width="9" style="82" customWidth="1"/>
    <col min="14342" max="14342" width="8.5703125" style="82" customWidth="1"/>
    <col min="14343" max="14343" width="13" style="82" customWidth="1"/>
    <col min="14344" max="14344" width="13.5703125" style="82" customWidth="1"/>
    <col min="14345" max="14345" width="10.7109375" style="82" customWidth="1"/>
    <col min="14346" max="14346" width="13" style="82" customWidth="1"/>
    <col min="14347" max="14347" width="12.7109375" style="82" customWidth="1"/>
    <col min="14348" max="14348" width="11.140625" style="82" bestFit="1" customWidth="1"/>
    <col min="14349" max="14587" width="9.140625" style="82"/>
    <col min="14588" max="14588" width="4.5703125" style="82" customWidth="1"/>
    <col min="14589" max="14589" width="9.7109375" style="82" customWidth="1"/>
    <col min="14590" max="14590" width="34" style="82" customWidth="1"/>
    <col min="14591" max="14591" width="6.140625" style="82" customWidth="1"/>
    <col min="14592" max="14592" width="8.42578125" style="82" customWidth="1"/>
    <col min="14593" max="14593" width="8.28515625" style="82" customWidth="1"/>
    <col min="14594" max="14594" width="7.5703125" style="82" customWidth="1"/>
    <col min="14595" max="14595" width="7.7109375" style="82" customWidth="1"/>
    <col min="14596" max="14596" width="8.28515625" style="82" customWidth="1"/>
    <col min="14597" max="14597" width="9" style="82" customWidth="1"/>
    <col min="14598" max="14598" width="8.5703125" style="82" customWidth="1"/>
    <col min="14599" max="14599" width="13" style="82" customWidth="1"/>
    <col min="14600" max="14600" width="13.5703125" style="82" customWidth="1"/>
    <col min="14601" max="14601" width="10.7109375" style="82" customWidth="1"/>
    <col min="14602" max="14602" width="13" style="82" customWidth="1"/>
    <col min="14603" max="14603" width="12.7109375" style="82" customWidth="1"/>
    <col min="14604" max="14604" width="11.140625" style="82" bestFit="1" customWidth="1"/>
    <col min="14605" max="14843" width="9.140625" style="82"/>
    <col min="14844" max="14844" width="4.5703125" style="82" customWidth="1"/>
    <col min="14845" max="14845" width="9.7109375" style="82" customWidth="1"/>
    <col min="14846" max="14846" width="34" style="82" customWidth="1"/>
    <col min="14847" max="14847" width="6.140625" style="82" customWidth="1"/>
    <col min="14848" max="14848" width="8.42578125" style="82" customWidth="1"/>
    <col min="14849" max="14849" width="8.28515625" style="82" customWidth="1"/>
    <col min="14850" max="14850" width="7.5703125" style="82" customWidth="1"/>
    <col min="14851" max="14851" width="7.7109375" style="82" customWidth="1"/>
    <col min="14852" max="14852" width="8.28515625" style="82" customWidth="1"/>
    <col min="14853" max="14853" width="9" style="82" customWidth="1"/>
    <col min="14854" max="14854" width="8.5703125" style="82" customWidth="1"/>
    <col min="14855" max="14855" width="13" style="82" customWidth="1"/>
    <col min="14856" max="14856" width="13.5703125" style="82" customWidth="1"/>
    <col min="14857" max="14857" width="10.7109375" style="82" customWidth="1"/>
    <col min="14858" max="14858" width="13" style="82" customWidth="1"/>
    <col min="14859" max="14859" width="12.7109375" style="82" customWidth="1"/>
    <col min="14860" max="14860" width="11.140625" style="82" bestFit="1" customWidth="1"/>
    <col min="14861" max="15099" width="9.140625" style="82"/>
    <col min="15100" max="15100" width="4.5703125" style="82" customWidth="1"/>
    <col min="15101" max="15101" width="9.7109375" style="82" customWidth="1"/>
    <col min="15102" max="15102" width="34" style="82" customWidth="1"/>
    <col min="15103" max="15103" width="6.140625" style="82" customWidth="1"/>
    <col min="15104" max="15104" width="8.42578125" style="82" customWidth="1"/>
    <col min="15105" max="15105" width="8.28515625" style="82" customWidth="1"/>
    <col min="15106" max="15106" width="7.5703125" style="82" customWidth="1"/>
    <col min="15107" max="15107" width="7.7109375" style="82" customWidth="1"/>
    <col min="15108" max="15108" width="8.28515625" style="82" customWidth="1"/>
    <col min="15109" max="15109" width="9" style="82" customWidth="1"/>
    <col min="15110" max="15110" width="8.5703125" style="82" customWidth="1"/>
    <col min="15111" max="15111" width="13" style="82" customWidth="1"/>
    <col min="15112" max="15112" width="13.5703125" style="82" customWidth="1"/>
    <col min="15113" max="15113" width="10.7109375" style="82" customWidth="1"/>
    <col min="15114" max="15114" width="13" style="82" customWidth="1"/>
    <col min="15115" max="15115" width="12.7109375" style="82" customWidth="1"/>
    <col min="15116" max="15116" width="11.140625" style="82" bestFit="1" customWidth="1"/>
    <col min="15117" max="15355" width="9.140625" style="82"/>
    <col min="15356" max="15356" width="4.5703125" style="82" customWidth="1"/>
    <col min="15357" max="15357" width="9.7109375" style="82" customWidth="1"/>
    <col min="15358" max="15358" width="34" style="82" customWidth="1"/>
    <col min="15359" max="15359" width="6.140625" style="82" customWidth="1"/>
    <col min="15360" max="15360" width="8.42578125" style="82" customWidth="1"/>
    <col min="15361" max="15361" width="8.28515625" style="82" customWidth="1"/>
    <col min="15362" max="15362" width="7.5703125" style="82" customWidth="1"/>
    <col min="15363" max="15363" width="7.7109375" style="82" customWidth="1"/>
    <col min="15364" max="15364" width="8.28515625" style="82" customWidth="1"/>
    <col min="15365" max="15365" width="9" style="82" customWidth="1"/>
    <col min="15366" max="15366" width="8.5703125" style="82" customWidth="1"/>
    <col min="15367" max="15367" width="13" style="82" customWidth="1"/>
    <col min="15368" max="15368" width="13.5703125" style="82" customWidth="1"/>
    <col min="15369" max="15369" width="10.7109375" style="82" customWidth="1"/>
    <col min="15370" max="15370" width="13" style="82" customWidth="1"/>
    <col min="15371" max="15371" width="12.7109375" style="82" customWidth="1"/>
    <col min="15372" max="15372" width="11.140625" style="82" bestFit="1" customWidth="1"/>
    <col min="15373" max="15611" width="9.140625" style="82"/>
    <col min="15612" max="15612" width="4.5703125" style="82" customWidth="1"/>
    <col min="15613" max="15613" width="9.7109375" style="82" customWidth="1"/>
    <col min="15614" max="15614" width="34" style="82" customWidth="1"/>
    <col min="15615" max="15615" width="6.140625" style="82" customWidth="1"/>
    <col min="15616" max="15616" width="8.42578125" style="82" customWidth="1"/>
    <col min="15617" max="15617" width="8.28515625" style="82" customWidth="1"/>
    <col min="15618" max="15618" width="7.5703125" style="82" customWidth="1"/>
    <col min="15619" max="15619" width="7.7109375" style="82" customWidth="1"/>
    <col min="15620" max="15620" width="8.28515625" style="82" customWidth="1"/>
    <col min="15621" max="15621" width="9" style="82" customWidth="1"/>
    <col min="15622" max="15622" width="8.5703125" style="82" customWidth="1"/>
    <col min="15623" max="15623" width="13" style="82" customWidth="1"/>
    <col min="15624" max="15624" width="13.5703125" style="82" customWidth="1"/>
    <col min="15625" max="15625" width="10.7109375" style="82" customWidth="1"/>
    <col min="15626" max="15626" width="13" style="82" customWidth="1"/>
    <col min="15627" max="15627" width="12.7109375" style="82" customWidth="1"/>
    <col min="15628" max="15628" width="11.140625" style="82" bestFit="1" customWidth="1"/>
    <col min="15629" max="15867" width="9.140625" style="82"/>
    <col min="15868" max="15868" width="4.5703125" style="82" customWidth="1"/>
    <col min="15869" max="15869" width="9.7109375" style="82" customWidth="1"/>
    <col min="15870" max="15870" width="34" style="82" customWidth="1"/>
    <col min="15871" max="15871" width="6.140625" style="82" customWidth="1"/>
    <col min="15872" max="15872" width="8.42578125" style="82" customWidth="1"/>
    <col min="15873" max="15873" width="8.28515625" style="82" customWidth="1"/>
    <col min="15874" max="15874" width="7.5703125" style="82" customWidth="1"/>
    <col min="15875" max="15875" width="7.7109375" style="82" customWidth="1"/>
    <col min="15876" max="15876" width="8.28515625" style="82" customWidth="1"/>
    <col min="15877" max="15877" width="9" style="82" customWidth="1"/>
    <col min="15878" max="15878" width="8.5703125" style="82" customWidth="1"/>
    <col min="15879" max="15879" width="13" style="82" customWidth="1"/>
    <col min="15880" max="15880" width="13.5703125" style="82" customWidth="1"/>
    <col min="15881" max="15881" width="10.7109375" style="82" customWidth="1"/>
    <col min="15882" max="15882" width="13" style="82" customWidth="1"/>
    <col min="15883" max="15883" width="12.7109375" style="82" customWidth="1"/>
    <col min="15884" max="15884" width="11.140625" style="82" bestFit="1" customWidth="1"/>
    <col min="15885" max="16123" width="9.140625" style="82"/>
    <col min="16124" max="16124" width="4.5703125" style="82" customWidth="1"/>
    <col min="16125" max="16125" width="9.7109375" style="82" customWidth="1"/>
    <col min="16126" max="16126" width="34" style="82" customWidth="1"/>
    <col min="16127" max="16127" width="6.140625" style="82" customWidth="1"/>
    <col min="16128" max="16128" width="8.42578125" style="82" customWidth="1"/>
    <col min="16129" max="16129" width="8.28515625" style="82" customWidth="1"/>
    <col min="16130" max="16130" width="7.5703125" style="82" customWidth="1"/>
    <col min="16131" max="16131" width="7.7109375" style="82" customWidth="1"/>
    <col min="16132" max="16132" width="8.28515625" style="82" customWidth="1"/>
    <col min="16133" max="16133" width="9" style="82" customWidth="1"/>
    <col min="16134" max="16134" width="8.5703125" style="82" customWidth="1"/>
    <col min="16135" max="16135" width="13" style="82" customWidth="1"/>
    <col min="16136" max="16136" width="13.5703125" style="82" customWidth="1"/>
    <col min="16137" max="16137" width="10.7109375" style="82" customWidth="1"/>
    <col min="16138" max="16138" width="13" style="82" customWidth="1"/>
    <col min="16139" max="16139" width="12.7109375" style="82" customWidth="1"/>
    <col min="16140" max="16140" width="11.140625" style="82" bestFit="1" customWidth="1"/>
    <col min="16141" max="16384" width="9.140625" style="82"/>
  </cols>
  <sheetData>
    <row r="1" spans="1:16" s="64" customFormat="1" ht="18" x14ac:dyDescent="0.2">
      <c r="A1" s="62"/>
      <c r="B1" s="291" t="s">
        <v>423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63"/>
    </row>
    <row r="2" spans="1:16" s="64" customFormat="1" ht="15" x14ac:dyDescent="0.25">
      <c r="B2" s="292" t="s">
        <v>424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1:16" s="64" customFormat="1" ht="14.25" x14ac:dyDescent="0.2">
      <c r="B3" s="293" t="s">
        <v>332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1:16" s="64" customFormat="1" ht="14.25" x14ac:dyDescent="0.2"/>
    <row r="5" spans="1:16" s="64" customFormat="1" ht="14.25" x14ac:dyDescent="0.2">
      <c r="A5" s="65" t="s">
        <v>328</v>
      </c>
      <c r="C5" s="66" t="s">
        <v>474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s="64" customFormat="1" ht="14.25" x14ac:dyDescent="0.2">
      <c r="A6" s="65" t="s">
        <v>329</v>
      </c>
      <c r="C6" s="66" t="s">
        <v>474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s="64" customFormat="1" ht="14.25" x14ac:dyDescent="0.2">
      <c r="A7" s="65" t="s">
        <v>330</v>
      </c>
      <c r="C7" s="66" t="s">
        <v>135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s="64" customFormat="1" ht="14.25" x14ac:dyDescent="0.2">
      <c r="A8" s="65" t="s">
        <v>331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6" s="68" customFormat="1" ht="14.25" x14ac:dyDescent="0.2">
      <c r="B9" s="69"/>
      <c r="C9" s="69"/>
      <c r="D9" s="69"/>
      <c r="E9" s="69"/>
      <c r="F9" s="69"/>
      <c r="G9" s="69"/>
      <c r="H9" s="69"/>
      <c r="I9" s="70" t="s">
        <v>402</v>
      </c>
      <c r="J9" s="71"/>
      <c r="K9" s="69" t="s">
        <v>403</v>
      </c>
      <c r="L9" s="69"/>
      <c r="M9" s="69"/>
      <c r="N9" s="69"/>
      <c r="O9" s="69"/>
      <c r="P9" s="69"/>
    </row>
    <row r="10" spans="1:16" s="64" customFormat="1" ht="14.25" x14ac:dyDescent="0.2">
      <c r="P10" s="70" t="s">
        <v>458</v>
      </c>
    </row>
    <row r="11" spans="1:16" s="64" customFormat="1" ht="15" thickBot="1" x14ac:dyDescent="0.25"/>
    <row r="12" spans="1:16" s="72" customFormat="1" ht="19.5" customHeight="1" x14ac:dyDescent="0.2">
      <c r="A12" s="296" t="s">
        <v>333</v>
      </c>
      <c r="B12" s="289" t="s">
        <v>0</v>
      </c>
      <c r="C12" s="289" t="s">
        <v>334</v>
      </c>
      <c r="D12" s="289" t="s">
        <v>404</v>
      </c>
      <c r="E12" s="289" t="s">
        <v>335</v>
      </c>
      <c r="F12" s="285" t="s">
        <v>405</v>
      </c>
      <c r="G12" s="285" t="s">
        <v>406</v>
      </c>
      <c r="H12" s="287" t="s">
        <v>407</v>
      </c>
      <c r="I12" s="287"/>
      <c r="J12" s="287"/>
      <c r="K12" s="285" t="s">
        <v>12</v>
      </c>
      <c r="L12" s="287" t="s">
        <v>408</v>
      </c>
      <c r="M12" s="287"/>
      <c r="N12" s="287"/>
      <c r="O12" s="287"/>
      <c r="P12" s="283" t="s">
        <v>409</v>
      </c>
    </row>
    <row r="13" spans="1:16" s="72" customFormat="1" ht="36" customHeight="1" thickBot="1" x14ac:dyDescent="0.25">
      <c r="A13" s="297"/>
      <c r="B13" s="290"/>
      <c r="C13" s="290"/>
      <c r="D13" s="290"/>
      <c r="E13" s="290"/>
      <c r="F13" s="286"/>
      <c r="G13" s="286"/>
      <c r="H13" s="73" t="s">
        <v>410</v>
      </c>
      <c r="I13" s="73" t="s">
        <v>411</v>
      </c>
      <c r="J13" s="73" t="s">
        <v>412</v>
      </c>
      <c r="K13" s="286"/>
      <c r="L13" s="73" t="s">
        <v>413</v>
      </c>
      <c r="M13" s="73" t="s">
        <v>410</v>
      </c>
      <c r="N13" s="73" t="s">
        <v>411</v>
      </c>
      <c r="O13" s="73" t="s">
        <v>412</v>
      </c>
      <c r="P13" s="284"/>
    </row>
    <row r="14" spans="1:16" ht="15" customHeight="1" x14ac:dyDescent="0.2">
      <c r="C14" s="101"/>
      <c r="D14" s="101"/>
      <c r="E14" s="86"/>
      <c r="F14" s="86"/>
      <c r="G14" s="86"/>
      <c r="H14" s="168"/>
      <c r="I14" s="86"/>
      <c r="J14" s="169"/>
      <c r="K14" s="169"/>
      <c r="L14" s="169"/>
      <c r="M14" s="101"/>
      <c r="N14" s="101"/>
      <c r="O14" s="101"/>
      <c r="P14" s="101"/>
    </row>
    <row r="15" spans="1:16" ht="15.75" thickBot="1" x14ac:dyDescent="0.25">
      <c r="A15" s="99">
        <v>1</v>
      </c>
      <c r="B15" s="100"/>
      <c r="C15" s="100" t="s">
        <v>1</v>
      </c>
      <c r="D15" s="101"/>
      <c r="E15" s="86"/>
      <c r="F15" s="86"/>
      <c r="G15" s="86"/>
      <c r="H15" s="87"/>
      <c r="I15" s="97"/>
      <c r="J15" s="87"/>
      <c r="K15" s="97"/>
      <c r="L15" s="97"/>
      <c r="M15" s="89"/>
      <c r="N15" s="89"/>
      <c r="O15" s="89"/>
      <c r="P15" s="89"/>
    </row>
    <row r="16" spans="1:16" ht="25.5" customHeight="1" x14ac:dyDescent="0.2">
      <c r="A16" s="171" t="s">
        <v>2</v>
      </c>
      <c r="B16" s="103"/>
      <c r="C16" s="104" t="s">
        <v>129</v>
      </c>
      <c r="D16" s="105" t="s">
        <v>11</v>
      </c>
      <c r="E16" s="106">
        <v>22.9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4"/>
    </row>
    <row r="17" spans="1:17" ht="25.5" customHeight="1" x14ac:dyDescent="0.2">
      <c r="A17" s="139" t="s">
        <v>4</v>
      </c>
      <c r="B17" s="110"/>
      <c r="C17" s="111" t="s">
        <v>100</v>
      </c>
      <c r="D17" s="112" t="s">
        <v>11</v>
      </c>
      <c r="E17" s="113">
        <v>98.5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5"/>
      <c r="Q17" s="172"/>
    </row>
    <row r="18" spans="1:17" ht="25.5" customHeight="1" x14ac:dyDescent="0.2">
      <c r="A18" s="164" t="s">
        <v>6</v>
      </c>
      <c r="B18" s="110"/>
      <c r="C18" s="118" t="s">
        <v>195</v>
      </c>
      <c r="D18" s="112" t="s">
        <v>11</v>
      </c>
      <c r="E18" s="113">
        <v>32.450000000000003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5"/>
      <c r="Q18" s="172"/>
    </row>
    <row r="19" spans="1:17" ht="13.5" customHeight="1" thickBot="1" x14ac:dyDescent="0.25">
      <c r="A19" s="173" t="s">
        <v>9</v>
      </c>
      <c r="B19" s="122"/>
      <c r="C19" s="58" t="s">
        <v>23</v>
      </c>
      <c r="D19" s="123" t="s">
        <v>24</v>
      </c>
      <c r="E19" s="124">
        <v>2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7"/>
    </row>
    <row r="20" spans="1:17" x14ac:dyDescent="0.2">
      <c r="C20" s="143" t="s">
        <v>32</v>
      </c>
      <c r="D20" s="143"/>
      <c r="E20" s="144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128"/>
    </row>
    <row r="21" spans="1:17" ht="15.75" thickBot="1" x14ac:dyDescent="0.25">
      <c r="A21" s="205">
        <v>2</v>
      </c>
      <c r="B21" s="176"/>
      <c r="C21" s="145" t="s">
        <v>97</v>
      </c>
      <c r="D21" s="206"/>
      <c r="E21" s="207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1:17" ht="25.5" customHeight="1" x14ac:dyDescent="0.2">
      <c r="A22" s="138" t="s">
        <v>26</v>
      </c>
      <c r="B22" s="103"/>
      <c r="C22" s="208" t="s">
        <v>193</v>
      </c>
      <c r="D22" s="105" t="s">
        <v>11</v>
      </c>
      <c r="E22" s="106">
        <f>E17</f>
        <v>98.5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4"/>
    </row>
    <row r="23" spans="1:17" ht="25.5" customHeight="1" x14ac:dyDescent="0.2">
      <c r="A23" s="139"/>
      <c r="B23" s="110"/>
      <c r="C23" s="149" t="s">
        <v>231</v>
      </c>
      <c r="D23" s="112" t="s">
        <v>34</v>
      </c>
      <c r="E23" s="113">
        <f>E22*0.3</f>
        <v>29.55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5"/>
    </row>
    <row r="24" spans="1:17" ht="25.5" customHeight="1" x14ac:dyDescent="0.2">
      <c r="A24" s="139" t="s">
        <v>29</v>
      </c>
      <c r="B24" s="110"/>
      <c r="C24" s="150" t="s">
        <v>98</v>
      </c>
      <c r="D24" s="112" t="s">
        <v>11</v>
      </c>
      <c r="E24" s="113">
        <f>E17</f>
        <v>98.5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5"/>
    </row>
    <row r="25" spans="1:17" ht="25.5" customHeight="1" x14ac:dyDescent="0.2">
      <c r="A25" s="139"/>
      <c r="B25" s="110"/>
      <c r="C25" s="149" t="s">
        <v>232</v>
      </c>
      <c r="D25" s="112" t="s">
        <v>34</v>
      </c>
      <c r="E25" s="113">
        <f>E24*2.8</f>
        <v>275.8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5"/>
    </row>
    <row r="26" spans="1:17" ht="25.5" customHeight="1" x14ac:dyDescent="0.2">
      <c r="A26" s="139"/>
      <c r="B26" s="110"/>
      <c r="C26" s="149" t="s">
        <v>223</v>
      </c>
      <c r="D26" s="112" t="s">
        <v>34</v>
      </c>
      <c r="E26" s="113">
        <f>E24*1.1</f>
        <v>108.35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5"/>
    </row>
    <row r="27" spans="1:17" ht="25.5" customHeight="1" x14ac:dyDescent="0.2">
      <c r="A27" s="139"/>
      <c r="B27" s="110"/>
      <c r="C27" s="149" t="s">
        <v>194</v>
      </c>
      <c r="D27" s="112" t="s">
        <v>11</v>
      </c>
      <c r="E27" s="113">
        <f>E24</f>
        <v>98.5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5"/>
    </row>
    <row r="28" spans="1:17" ht="25.5" customHeight="1" x14ac:dyDescent="0.2">
      <c r="A28" s="139"/>
      <c r="B28" s="110"/>
      <c r="C28" s="149" t="s">
        <v>224</v>
      </c>
      <c r="D28" s="112" t="s">
        <v>49</v>
      </c>
      <c r="E28" s="113">
        <f>E24*0.25</f>
        <v>24.63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5"/>
    </row>
    <row r="29" spans="1:17" ht="25.5" customHeight="1" x14ac:dyDescent="0.2">
      <c r="A29" s="139"/>
      <c r="B29" s="110"/>
      <c r="C29" s="149" t="s">
        <v>225</v>
      </c>
      <c r="D29" s="112" t="s">
        <v>49</v>
      </c>
      <c r="E29" s="113">
        <f>E24*0.35</f>
        <v>34.479999999999997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5"/>
    </row>
    <row r="30" spans="1:17" ht="25.5" customHeight="1" x14ac:dyDescent="0.2">
      <c r="A30" s="139" t="s">
        <v>30</v>
      </c>
      <c r="B30" s="110"/>
      <c r="C30" s="159" t="s">
        <v>199</v>
      </c>
      <c r="D30" s="112" t="s">
        <v>11</v>
      </c>
      <c r="E30" s="113">
        <v>6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5"/>
    </row>
    <row r="31" spans="1:17" ht="25.5" customHeight="1" x14ac:dyDescent="0.2">
      <c r="A31" s="139" t="s">
        <v>39</v>
      </c>
      <c r="B31" s="110"/>
      <c r="C31" s="159" t="s">
        <v>101</v>
      </c>
      <c r="D31" s="112" t="s">
        <v>99</v>
      </c>
      <c r="E31" s="113">
        <v>1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5"/>
    </row>
    <row r="32" spans="1:17" ht="25.5" customHeight="1" x14ac:dyDescent="0.2">
      <c r="A32" s="139" t="s">
        <v>42</v>
      </c>
      <c r="B32" s="110"/>
      <c r="C32" s="159" t="s">
        <v>200</v>
      </c>
      <c r="D32" s="112" t="s">
        <v>11</v>
      </c>
      <c r="E32" s="113">
        <f>E18</f>
        <v>32.450000000000003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5"/>
    </row>
    <row r="33" spans="1:16" ht="39" customHeight="1" thickBot="1" x14ac:dyDescent="0.25">
      <c r="A33" s="141" t="s">
        <v>43</v>
      </c>
      <c r="B33" s="122"/>
      <c r="C33" s="209" t="s">
        <v>201</v>
      </c>
      <c r="D33" s="123" t="s">
        <v>11</v>
      </c>
      <c r="E33" s="124">
        <f>E32</f>
        <v>32.450000000000003</v>
      </c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7"/>
    </row>
    <row r="34" spans="1:16" x14ac:dyDescent="0.2">
      <c r="C34" s="143" t="s">
        <v>32</v>
      </c>
      <c r="D34" s="143"/>
      <c r="E34" s="90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128"/>
    </row>
    <row r="35" spans="1:16" s="64" customFormat="1" ht="15" thickBot="1" x14ac:dyDescent="0.25">
      <c r="A35" s="74"/>
      <c r="B35" s="65"/>
      <c r="C35" s="75"/>
      <c r="D35" s="65"/>
      <c r="E35" s="65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7"/>
    </row>
    <row r="36" spans="1:16" s="64" customFormat="1" ht="15.75" thickBot="1" x14ac:dyDescent="0.3">
      <c r="A36" s="294" t="s">
        <v>416</v>
      </c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78"/>
      <c r="M36" s="79"/>
      <c r="N36" s="79"/>
      <c r="O36" s="79"/>
      <c r="P36" s="80"/>
    </row>
    <row r="37" spans="1:16" s="65" customFormat="1" x14ac:dyDescent="0.2"/>
    <row r="38" spans="1:16" s="65" customFormat="1" x14ac:dyDescent="0.2"/>
    <row r="39" spans="1:16" s="65" customFormat="1" x14ac:dyDescent="0.2">
      <c r="A39" s="65" t="s">
        <v>336</v>
      </c>
      <c r="C39" s="81"/>
      <c r="D39" s="81"/>
      <c r="E39" s="81"/>
      <c r="F39" s="81"/>
      <c r="G39" s="81"/>
      <c r="H39" s="81"/>
      <c r="I39" s="81"/>
      <c r="J39" s="81"/>
      <c r="K39" s="81"/>
    </row>
    <row r="40" spans="1:16" s="65" customFormat="1" x14ac:dyDescent="0.2">
      <c r="C40" s="288" t="s">
        <v>337</v>
      </c>
      <c r="D40" s="288"/>
      <c r="E40" s="288"/>
      <c r="F40" s="288"/>
      <c r="G40" s="288"/>
      <c r="H40" s="288"/>
      <c r="I40" s="288"/>
      <c r="J40" s="288"/>
      <c r="K40" s="288"/>
    </row>
    <row r="41" spans="1:16" s="65" customFormat="1" x14ac:dyDescent="0.2">
      <c r="A41" s="65" t="s">
        <v>458</v>
      </c>
    </row>
    <row r="42" spans="1:16" s="65" customFormat="1" x14ac:dyDescent="0.2"/>
    <row r="43" spans="1:16" s="65" customFormat="1" x14ac:dyDescent="0.2">
      <c r="A43" s="65" t="s">
        <v>338</v>
      </c>
      <c r="C43" s="81"/>
      <c r="D43" s="81"/>
      <c r="E43" s="81"/>
      <c r="F43" s="81"/>
      <c r="G43" s="81"/>
      <c r="H43" s="81"/>
      <c r="I43" s="81"/>
      <c r="J43" s="81"/>
      <c r="K43" s="81"/>
    </row>
    <row r="44" spans="1:16" s="65" customFormat="1" x14ac:dyDescent="0.2">
      <c r="C44" s="288" t="s">
        <v>337</v>
      </c>
      <c r="D44" s="288"/>
      <c r="E44" s="288"/>
      <c r="F44" s="288"/>
      <c r="G44" s="288"/>
      <c r="H44" s="288"/>
      <c r="I44" s="288"/>
      <c r="J44" s="288"/>
      <c r="K44" s="288"/>
    </row>
    <row r="45" spans="1:16" s="65" customFormat="1" x14ac:dyDescent="0.2">
      <c r="A45" s="65" t="s">
        <v>339</v>
      </c>
      <c r="C45" s="69"/>
    </row>
    <row r="46" spans="1:16" x14ac:dyDescent="0.2">
      <c r="A46" s="82"/>
      <c r="F46" s="86"/>
      <c r="G46" s="86"/>
      <c r="H46" s="87"/>
      <c r="I46" s="88"/>
      <c r="J46" s="88"/>
      <c r="K46" s="88"/>
      <c r="L46" s="88"/>
      <c r="M46" s="88"/>
      <c r="N46" s="88"/>
      <c r="O46" s="89"/>
      <c r="P46" s="89"/>
    </row>
    <row r="47" spans="1:16" x14ac:dyDescent="0.2">
      <c r="A47" s="82"/>
      <c r="F47" s="90"/>
      <c r="G47" s="90"/>
      <c r="H47" s="91"/>
      <c r="I47" s="92"/>
      <c r="J47" s="92"/>
      <c r="K47" s="92"/>
      <c r="L47" s="88"/>
      <c r="M47" s="88"/>
      <c r="N47" s="88"/>
      <c r="O47" s="88"/>
      <c r="P47" s="88"/>
    </row>
    <row r="48" spans="1:16" x14ac:dyDescent="0.2">
      <c r="A48" s="82"/>
      <c r="F48" s="90"/>
      <c r="G48" s="90"/>
      <c r="H48" s="91"/>
      <c r="I48" s="92"/>
      <c r="J48" s="92"/>
      <c r="K48" s="92"/>
      <c r="L48" s="88"/>
      <c r="M48" s="88"/>
      <c r="N48" s="88"/>
      <c r="O48" s="93"/>
      <c r="P48" s="88"/>
    </row>
    <row r="49" spans="1:16" x14ac:dyDescent="0.2">
      <c r="A49" s="82"/>
      <c r="F49" s="90"/>
      <c r="G49" s="90"/>
      <c r="H49" s="91"/>
      <c r="I49" s="92"/>
      <c r="J49" s="92"/>
      <c r="K49" s="92"/>
      <c r="L49" s="88"/>
      <c r="M49" s="88"/>
      <c r="N49" s="88"/>
      <c r="O49" s="88"/>
      <c r="P49" s="88"/>
    </row>
    <row r="50" spans="1:16" x14ac:dyDescent="0.2">
      <c r="A50" s="82"/>
      <c r="F50" s="90"/>
      <c r="G50" s="90"/>
      <c r="H50" s="91"/>
      <c r="I50" s="92"/>
      <c r="J50" s="92"/>
      <c r="K50" s="92"/>
      <c r="L50" s="88"/>
      <c r="M50" s="88"/>
      <c r="N50" s="88"/>
      <c r="O50" s="88"/>
      <c r="P50" s="88"/>
    </row>
    <row r="51" spans="1:16" x14ac:dyDescent="0.2">
      <c r="A51" s="82"/>
      <c r="F51" s="90"/>
      <c r="G51" s="90"/>
      <c r="H51" s="91"/>
      <c r="I51" s="88"/>
      <c r="J51" s="88"/>
      <c r="K51" s="92"/>
      <c r="L51" s="88"/>
      <c r="M51" s="88"/>
      <c r="N51" s="88"/>
      <c r="O51" s="88"/>
      <c r="P51" s="88"/>
    </row>
    <row r="52" spans="1:16" x14ac:dyDescent="0.2">
      <c r="F52" s="90"/>
      <c r="G52" s="90"/>
      <c r="H52" s="90"/>
      <c r="I52" s="90"/>
      <c r="J52" s="167"/>
      <c r="K52" s="167"/>
      <c r="L52" s="167"/>
      <c r="M52" s="167"/>
      <c r="N52" s="167"/>
      <c r="O52" s="167"/>
      <c r="P52" s="167"/>
    </row>
    <row r="53" spans="1:16" x14ac:dyDescent="0.2">
      <c r="F53" s="86"/>
      <c r="G53" s="86"/>
      <c r="H53" s="90"/>
      <c r="I53" s="90"/>
      <c r="J53" s="167"/>
      <c r="K53" s="167"/>
      <c r="L53" s="167"/>
      <c r="M53" s="167"/>
      <c r="N53" s="167"/>
      <c r="O53" s="142"/>
      <c r="P53" s="142"/>
    </row>
    <row r="54" spans="1:16" x14ac:dyDescent="0.2">
      <c r="F54" s="90"/>
      <c r="G54" s="90"/>
      <c r="H54" s="91"/>
      <c r="I54" s="91"/>
      <c r="J54" s="91"/>
      <c r="K54" s="91"/>
      <c r="L54" s="91"/>
      <c r="M54" s="167"/>
      <c r="N54" s="167"/>
      <c r="O54" s="167"/>
      <c r="P54" s="167"/>
    </row>
    <row r="55" spans="1:16" x14ac:dyDescent="0.2">
      <c r="F55" s="90"/>
      <c r="G55" s="90"/>
      <c r="H55" s="91"/>
      <c r="I55" s="91"/>
      <c r="J55" s="91"/>
      <c r="K55" s="91"/>
      <c r="L55" s="91"/>
      <c r="M55" s="167"/>
      <c r="N55" s="167"/>
      <c r="O55" s="167"/>
      <c r="P55" s="167"/>
    </row>
    <row r="56" spans="1:16" x14ac:dyDescent="0.2">
      <c r="F56" s="90"/>
      <c r="G56" s="90"/>
      <c r="H56" s="90"/>
      <c r="I56" s="90"/>
      <c r="J56" s="167"/>
      <c r="K56" s="167"/>
      <c r="L56" s="167"/>
      <c r="M56" s="167"/>
      <c r="N56" s="167"/>
      <c r="O56" s="167"/>
      <c r="P56" s="128"/>
    </row>
    <row r="57" spans="1:16" x14ac:dyDescent="0.2">
      <c r="F57" s="90"/>
      <c r="G57" s="90"/>
      <c r="H57" s="90"/>
      <c r="I57" s="90"/>
      <c r="J57" s="167"/>
      <c r="K57" s="167"/>
      <c r="L57" s="167"/>
      <c r="M57" s="167"/>
      <c r="N57" s="167"/>
      <c r="O57" s="167"/>
      <c r="P57" s="167"/>
    </row>
    <row r="58" spans="1:16" x14ac:dyDescent="0.2">
      <c r="F58" s="86"/>
      <c r="G58" s="86"/>
      <c r="H58" s="90"/>
      <c r="I58" s="90"/>
      <c r="J58" s="167"/>
      <c r="K58" s="167"/>
      <c r="L58" s="167"/>
      <c r="M58" s="167"/>
      <c r="N58" s="167"/>
      <c r="O58" s="142"/>
      <c r="P58" s="142"/>
    </row>
    <row r="59" spans="1:16" x14ac:dyDescent="0.2">
      <c r="F59" s="90"/>
      <c r="G59" s="90"/>
      <c r="H59" s="91"/>
      <c r="I59" s="91"/>
      <c r="J59" s="91"/>
      <c r="K59" s="91"/>
      <c r="L59" s="91"/>
      <c r="M59" s="167"/>
      <c r="N59" s="167"/>
      <c r="O59" s="167"/>
      <c r="P59" s="167"/>
    </row>
    <row r="60" spans="1:16" x14ac:dyDescent="0.2">
      <c r="F60" s="90"/>
      <c r="G60" s="90"/>
      <c r="H60" s="90"/>
      <c r="I60" s="90"/>
      <c r="J60" s="167"/>
      <c r="K60" s="91"/>
      <c r="L60" s="91"/>
      <c r="M60" s="167"/>
      <c r="N60" s="167"/>
      <c r="O60" s="167"/>
      <c r="P60" s="167"/>
    </row>
    <row r="61" spans="1:16" x14ac:dyDescent="0.2">
      <c r="F61" s="90"/>
      <c r="G61" s="90"/>
      <c r="H61" s="90"/>
      <c r="I61" s="90"/>
      <c r="J61" s="167"/>
      <c r="K61" s="91"/>
      <c r="L61" s="91"/>
      <c r="M61" s="167"/>
      <c r="N61" s="167"/>
      <c r="O61" s="167"/>
      <c r="P61" s="167"/>
    </row>
    <row r="62" spans="1:16" x14ac:dyDescent="0.2">
      <c r="F62" s="90"/>
      <c r="G62" s="90"/>
      <c r="H62" s="90"/>
      <c r="I62" s="90"/>
      <c r="J62" s="167"/>
      <c r="K62" s="91"/>
      <c r="L62" s="91"/>
      <c r="M62" s="167"/>
      <c r="N62" s="167"/>
      <c r="O62" s="167"/>
      <c r="P62" s="167"/>
    </row>
    <row r="63" spans="1:16" x14ac:dyDescent="0.2">
      <c r="F63" s="90"/>
      <c r="G63" s="90"/>
      <c r="H63" s="90"/>
      <c r="I63" s="90"/>
      <c r="J63" s="167"/>
      <c r="K63" s="91"/>
      <c r="L63" s="91"/>
      <c r="M63" s="167"/>
      <c r="N63" s="167"/>
      <c r="O63" s="167"/>
      <c r="P63" s="167"/>
    </row>
    <row r="64" spans="1:16" x14ac:dyDescent="0.2">
      <c r="F64" s="90"/>
      <c r="G64" s="90"/>
      <c r="H64" s="90"/>
      <c r="I64" s="90"/>
      <c r="J64" s="167"/>
      <c r="K64" s="91"/>
      <c r="L64" s="91"/>
      <c r="M64" s="167"/>
      <c r="N64" s="167"/>
      <c r="O64" s="167"/>
      <c r="P64" s="167"/>
    </row>
    <row r="65" spans="6:16" x14ac:dyDescent="0.2">
      <c r="F65" s="90"/>
      <c r="G65" s="90"/>
      <c r="H65" s="91"/>
      <c r="I65" s="91"/>
      <c r="J65" s="167"/>
      <c r="K65" s="91"/>
      <c r="L65" s="91"/>
      <c r="M65" s="167"/>
      <c r="N65" s="167"/>
      <c r="O65" s="167"/>
      <c r="P65" s="167"/>
    </row>
    <row r="66" spans="6:16" x14ac:dyDescent="0.2">
      <c r="F66" s="90"/>
      <c r="G66" s="90"/>
      <c r="H66" s="91"/>
      <c r="I66" s="91"/>
      <c r="J66" s="91"/>
      <c r="K66" s="91"/>
      <c r="L66" s="91"/>
      <c r="M66" s="167"/>
      <c r="N66" s="167"/>
      <c r="O66" s="167"/>
      <c r="P66" s="167"/>
    </row>
    <row r="67" spans="6:16" x14ac:dyDescent="0.2">
      <c r="F67" s="90"/>
      <c r="G67" s="90"/>
      <c r="H67" s="91"/>
      <c r="I67" s="91"/>
      <c r="J67" s="91"/>
      <c r="K67" s="91"/>
      <c r="L67" s="91"/>
      <c r="M67" s="167"/>
      <c r="N67" s="167"/>
      <c r="O67" s="167"/>
      <c r="P67" s="167"/>
    </row>
    <row r="68" spans="6:16" x14ac:dyDescent="0.2">
      <c r="F68" s="90"/>
      <c r="G68" s="90"/>
      <c r="H68" s="91"/>
      <c r="I68" s="91"/>
      <c r="J68" s="91"/>
      <c r="K68" s="91"/>
      <c r="L68" s="91"/>
      <c r="M68" s="167"/>
      <c r="N68" s="167"/>
      <c r="O68" s="167"/>
      <c r="P68" s="167"/>
    </row>
    <row r="69" spans="6:16" x14ac:dyDescent="0.2">
      <c r="F69" s="90"/>
      <c r="G69" s="90"/>
      <c r="H69" s="91"/>
      <c r="I69" s="91"/>
      <c r="J69" s="91"/>
      <c r="K69" s="91"/>
      <c r="L69" s="91"/>
      <c r="M69" s="167"/>
      <c r="N69" s="167"/>
      <c r="O69" s="167"/>
      <c r="P69" s="167"/>
    </row>
    <row r="70" spans="6:16" x14ac:dyDescent="0.2">
      <c r="F70" s="90"/>
      <c r="G70" s="90"/>
      <c r="H70" s="91"/>
      <c r="I70" s="91"/>
      <c r="J70" s="91"/>
      <c r="K70" s="91"/>
      <c r="L70" s="91"/>
      <c r="M70" s="167"/>
      <c r="N70" s="167"/>
      <c r="O70" s="167"/>
      <c r="P70" s="167"/>
    </row>
    <row r="71" spans="6:16" x14ac:dyDescent="0.2">
      <c r="F71" s="90"/>
      <c r="G71" s="90"/>
      <c r="H71" s="90"/>
      <c r="I71" s="90"/>
      <c r="J71" s="167"/>
      <c r="K71" s="167"/>
      <c r="L71" s="167"/>
      <c r="M71" s="167"/>
      <c r="N71" s="167"/>
      <c r="O71" s="167"/>
      <c r="P71" s="128"/>
    </row>
    <row r="72" spans="6:16" x14ac:dyDescent="0.2">
      <c r="F72" s="86"/>
      <c r="G72" s="86"/>
      <c r="H72" s="90"/>
      <c r="I72" s="90"/>
      <c r="J72" s="167"/>
      <c r="K72" s="167"/>
      <c r="L72" s="167"/>
      <c r="M72" s="167"/>
      <c r="N72" s="167"/>
      <c r="O72" s="142"/>
      <c r="P72" s="142"/>
    </row>
    <row r="73" spans="6:16" x14ac:dyDescent="0.2">
      <c r="F73" s="90"/>
      <c r="G73" s="90"/>
      <c r="H73" s="91"/>
      <c r="I73" s="91"/>
      <c r="J73" s="167"/>
      <c r="K73" s="91"/>
      <c r="L73" s="91"/>
      <c r="M73" s="167"/>
      <c r="N73" s="167"/>
      <c r="O73" s="167"/>
      <c r="P73" s="167"/>
    </row>
    <row r="74" spans="6:16" x14ac:dyDescent="0.2">
      <c r="F74" s="90"/>
      <c r="G74" s="90"/>
      <c r="H74" s="90"/>
      <c r="I74" s="90"/>
      <c r="J74" s="90"/>
      <c r="K74" s="90"/>
      <c r="L74" s="90"/>
      <c r="M74" s="90"/>
      <c r="N74" s="90"/>
    </row>
    <row r="75" spans="6:16" x14ac:dyDescent="0.2">
      <c r="F75" s="90"/>
      <c r="G75" s="90"/>
      <c r="H75" s="90"/>
      <c r="I75" s="90"/>
      <c r="J75" s="90"/>
      <c r="K75" s="90"/>
      <c r="L75" s="90"/>
      <c r="M75" s="90"/>
      <c r="N75" s="90"/>
    </row>
  </sheetData>
  <mergeCells count="17">
    <mergeCell ref="B1:O1"/>
    <mergeCell ref="B2:O2"/>
    <mergeCell ref="B3:O3"/>
    <mergeCell ref="L12:O12"/>
    <mergeCell ref="P12:P13"/>
    <mergeCell ref="F12:F13"/>
    <mergeCell ref="G12:G13"/>
    <mergeCell ref="H12:J12"/>
    <mergeCell ref="C44:K44"/>
    <mergeCell ref="A12:A13"/>
    <mergeCell ref="B12:B13"/>
    <mergeCell ref="C12:C13"/>
    <mergeCell ref="D12:D13"/>
    <mergeCell ref="E12:E13"/>
    <mergeCell ref="A36:K36"/>
    <mergeCell ref="C40:K40"/>
    <mergeCell ref="K12:K13"/>
  </mergeCells>
  <printOptions horizontalCentered="1"/>
  <pageMargins left="0.19685039370078741" right="0.19685039370078741" top="0.43307086614173229" bottom="0.55118110236220474" header="0.31496062992125984" footer="0.31496062992125984"/>
  <pageSetup paperSize="9" scale="65" orientation="landscape" r:id="rId1"/>
  <headerFooter>
    <oddFooter>&amp;LVaļņu iela 12, Jelgava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zoomScale="80" zoomScaleNormal="80" workbookViewId="0">
      <selection activeCell="G14" sqref="G14"/>
    </sheetView>
  </sheetViews>
  <sheetFormatPr defaultRowHeight="12.75" x14ac:dyDescent="0.2"/>
  <cols>
    <col min="1" max="1" width="8.7109375" style="142" customWidth="1"/>
    <col min="2" max="2" width="8.7109375" style="82" customWidth="1"/>
    <col min="3" max="3" width="35.7109375" style="83" customWidth="1"/>
    <col min="4" max="4" width="10.7109375" style="84" customWidth="1"/>
    <col min="5" max="5" width="10.7109375" style="85" customWidth="1"/>
    <col min="6" max="7" width="10.7109375" style="83" customWidth="1"/>
    <col min="8" max="16" width="12.7109375" style="82" customWidth="1"/>
    <col min="17" max="253" width="9.140625" style="82"/>
    <col min="254" max="254" width="4.5703125" style="82" customWidth="1"/>
    <col min="255" max="255" width="9.7109375" style="82" customWidth="1"/>
    <col min="256" max="256" width="34" style="82" customWidth="1"/>
    <col min="257" max="257" width="6.140625" style="82" customWidth="1"/>
    <col min="258" max="258" width="8.42578125" style="82" customWidth="1"/>
    <col min="259" max="259" width="8.28515625" style="82" customWidth="1"/>
    <col min="260" max="260" width="7.5703125" style="82" customWidth="1"/>
    <col min="261" max="261" width="7.7109375" style="82" customWidth="1"/>
    <col min="262" max="262" width="8.28515625" style="82" customWidth="1"/>
    <col min="263" max="263" width="9" style="82" customWidth="1"/>
    <col min="264" max="264" width="8.5703125" style="82" customWidth="1"/>
    <col min="265" max="265" width="13" style="82" customWidth="1"/>
    <col min="266" max="266" width="13.5703125" style="82" customWidth="1"/>
    <col min="267" max="267" width="10.7109375" style="82" customWidth="1"/>
    <col min="268" max="268" width="13" style="82" customWidth="1"/>
    <col min="269" max="269" width="12.7109375" style="82" customWidth="1"/>
    <col min="270" max="270" width="11.140625" style="82" bestFit="1" customWidth="1"/>
    <col min="271" max="509" width="9.140625" style="82"/>
    <col min="510" max="510" width="4.5703125" style="82" customWidth="1"/>
    <col min="511" max="511" width="9.7109375" style="82" customWidth="1"/>
    <col min="512" max="512" width="34" style="82" customWidth="1"/>
    <col min="513" max="513" width="6.140625" style="82" customWidth="1"/>
    <col min="514" max="514" width="8.42578125" style="82" customWidth="1"/>
    <col min="515" max="515" width="8.28515625" style="82" customWidth="1"/>
    <col min="516" max="516" width="7.5703125" style="82" customWidth="1"/>
    <col min="517" max="517" width="7.7109375" style="82" customWidth="1"/>
    <col min="518" max="518" width="8.28515625" style="82" customWidth="1"/>
    <col min="519" max="519" width="9" style="82" customWidth="1"/>
    <col min="520" max="520" width="8.5703125" style="82" customWidth="1"/>
    <col min="521" max="521" width="13" style="82" customWidth="1"/>
    <col min="522" max="522" width="13.5703125" style="82" customWidth="1"/>
    <col min="523" max="523" width="10.7109375" style="82" customWidth="1"/>
    <col min="524" max="524" width="13" style="82" customWidth="1"/>
    <col min="525" max="525" width="12.7109375" style="82" customWidth="1"/>
    <col min="526" max="526" width="11.140625" style="82" bestFit="1" customWidth="1"/>
    <col min="527" max="765" width="9.140625" style="82"/>
    <col min="766" max="766" width="4.5703125" style="82" customWidth="1"/>
    <col min="767" max="767" width="9.7109375" style="82" customWidth="1"/>
    <col min="768" max="768" width="34" style="82" customWidth="1"/>
    <col min="769" max="769" width="6.140625" style="82" customWidth="1"/>
    <col min="770" max="770" width="8.42578125" style="82" customWidth="1"/>
    <col min="771" max="771" width="8.28515625" style="82" customWidth="1"/>
    <col min="772" max="772" width="7.5703125" style="82" customWidth="1"/>
    <col min="773" max="773" width="7.7109375" style="82" customWidth="1"/>
    <col min="774" max="774" width="8.28515625" style="82" customWidth="1"/>
    <col min="775" max="775" width="9" style="82" customWidth="1"/>
    <col min="776" max="776" width="8.5703125" style="82" customWidth="1"/>
    <col min="777" max="777" width="13" style="82" customWidth="1"/>
    <col min="778" max="778" width="13.5703125" style="82" customWidth="1"/>
    <col min="779" max="779" width="10.7109375" style="82" customWidth="1"/>
    <col min="780" max="780" width="13" style="82" customWidth="1"/>
    <col min="781" max="781" width="12.7109375" style="82" customWidth="1"/>
    <col min="782" max="782" width="11.140625" style="82" bestFit="1" customWidth="1"/>
    <col min="783" max="1021" width="9.140625" style="82"/>
    <col min="1022" max="1022" width="4.5703125" style="82" customWidth="1"/>
    <col min="1023" max="1023" width="9.7109375" style="82" customWidth="1"/>
    <col min="1024" max="1024" width="34" style="82" customWidth="1"/>
    <col min="1025" max="1025" width="6.140625" style="82" customWidth="1"/>
    <col min="1026" max="1026" width="8.42578125" style="82" customWidth="1"/>
    <col min="1027" max="1027" width="8.28515625" style="82" customWidth="1"/>
    <col min="1028" max="1028" width="7.5703125" style="82" customWidth="1"/>
    <col min="1029" max="1029" width="7.7109375" style="82" customWidth="1"/>
    <col min="1030" max="1030" width="8.28515625" style="82" customWidth="1"/>
    <col min="1031" max="1031" width="9" style="82" customWidth="1"/>
    <col min="1032" max="1032" width="8.5703125" style="82" customWidth="1"/>
    <col min="1033" max="1033" width="13" style="82" customWidth="1"/>
    <col min="1034" max="1034" width="13.5703125" style="82" customWidth="1"/>
    <col min="1035" max="1035" width="10.7109375" style="82" customWidth="1"/>
    <col min="1036" max="1036" width="13" style="82" customWidth="1"/>
    <col min="1037" max="1037" width="12.7109375" style="82" customWidth="1"/>
    <col min="1038" max="1038" width="11.140625" style="82" bestFit="1" customWidth="1"/>
    <col min="1039" max="1277" width="9.140625" style="82"/>
    <col min="1278" max="1278" width="4.5703125" style="82" customWidth="1"/>
    <col min="1279" max="1279" width="9.7109375" style="82" customWidth="1"/>
    <col min="1280" max="1280" width="34" style="82" customWidth="1"/>
    <col min="1281" max="1281" width="6.140625" style="82" customWidth="1"/>
    <col min="1282" max="1282" width="8.42578125" style="82" customWidth="1"/>
    <col min="1283" max="1283" width="8.28515625" style="82" customWidth="1"/>
    <col min="1284" max="1284" width="7.5703125" style="82" customWidth="1"/>
    <col min="1285" max="1285" width="7.7109375" style="82" customWidth="1"/>
    <col min="1286" max="1286" width="8.28515625" style="82" customWidth="1"/>
    <col min="1287" max="1287" width="9" style="82" customWidth="1"/>
    <col min="1288" max="1288" width="8.5703125" style="82" customWidth="1"/>
    <col min="1289" max="1289" width="13" style="82" customWidth="1"/>
    <col min="1290" max="1290" width="13.5703125" style="82" customWidth="1"/>
    <col min="1291" max="1291" width="10.7109375" style="82" customWidth="1"/>
    <col min="1292" max="1292" width="13" style="82" customWidth="1"/>
    <col min="1293" max="1293" width="12.7109375" style="82" customWidth="1"/>
    <col min="1294" max="1294" width="11.140625" style="82" bestFit="1" customWidth="1"/>
    <col min="1295" max="1533" width="9.140625" style="82"/>
    <col min="1534" max="1534" width="4.5703125" style="82" customWidth="1"/>
    <col min="1535" max="1535" width="9.7109375" style="82" customWidth="1"/>
    <col min="1536" max="1536" width="34" style="82" customWidth="1"/>
    <col min="1537" max="1537" width="6.140625" style="82" customWidth="1"/>
    <col min="1538" max="1538" width="8.42578125" style="82" customWidth="1"/>
    <col min="1539" max="1539" width="8.28515625" style="82" customWidth="1"/>
    <col min="1540" max="1540" width="7.5703125" style="82" customWidth="1"/>
    <col min="1541" max="1541" width="7.7109375" style="82" customWidth="1"/>
    <col min="1542" max="1542" width="8.28515625" style="82" customWidth="1"/>
    <col min="1543" max="1543" width="9" style="82" customWidth="1"/>
    <col min="1544" max="1544" width="8.5703125" style="82" customWidth="1"/>
    <col min="1545" max="1545" width="13" style="82" customWidth="1"/>
    <col min="1546" max="1546" width="13.5703125" style="82" customWidth="1"/>
    <col min="1547" max="1547" width="10.7109375" style="82" customWidth="1"/>
    <col min="1548" max="1548" width="13" style="82" customWidth="1"/>
    <col min="1549" max="1549" width="12.7109375" style="82" customWidth="1"/>
    <col min="1550" max="1550" width="11.140625" style="82" bestFit="1" customWidth="1"/>
    <col min="1551" max="1789" width="9.140625" style="82"/>
    <col min="1790" max="1790" width="4.5703125" style="82" customWidth="1"/>
    <col min="1791" max="1791" width="9.7109375" style="82" customWidth="1"/>
    <col min="1792" max="1792" width="34" style="82" customWidth="1"/>
    <col min="1793" max="1793" width="6.140625" style="82" customWidth="1"/>
    <col min="1794" max="1794" width="8.42578125" style="82" customWidth="1"/>
    <col min="1795" max="1795" width="8.28515625" style="82" customWidth="1"/>
    <col min="1796" max="1796" width="7.5703125" style="82" customWidth="1"/>
    <col min="1797" max="1797" width="7.7109375" style="82" customWidth="1"/>
    <col min="1798" max="1798" width="8.28515625" style="82" customWidth="1"/>
    <col min="1799" max="1799" width="9" style="82" customWidth="1"/>
    <col min="1800" max="1800" width="8.5703125" style="82" customWidth="1"/>
    <col min="1801" max="1801" width="13" style="82" customWidth="1"/>
    <col min="1802" max="1802" width="13.5703125" style="82" customWidth="1"/>
    <col min="1803" max="1803" width="10.7109375" style="82" customWidth="1"/>
    <col min="1804" max="1804" width="13" style="82" customWidth="1"/>
    <col min="1805" max="1805" width="12.7109375" style="82" customWidth="1"/>
    <col min="1806" max="1806" width="11.140625" style="82" bestFit="1" customWidth="1"/>
    <col min="1807" max="2045" width="9.140625" style="82"/>
    <col min="2046" max="2046" width="4.5703125" style="82" customWidth="1"/>
    <col min="2047" max="2047" width="9.7109375" style="82" customWidth="1"/>
    <col min="2048" max="2048" width="34" style="82" customWidth="1"/>
    <col min="2049" max="2049" width="6.140625" style="82" customWidth="1"/>
    <col min="2050" max="2050" width="8.42578125" style="82" customWidth="1"/>
    <col min="2051" max="2051" width="8.28515625" style="82" customWidth="1"/>
    <col min="2052" max="2052" width="7.5703125" style="82" customWidth="1"/>
    <col min="2053" max="2053" width="7.7109375" style="82" customWidth="1"/>
    <col min="2054" max="2054" width="8.28515625" style="82" customWidth="1"/>
    <col min="2055" max="2055" width="9" style="82" customWidth="1"/>
    <col min="2056" max="2056" width="8.5703125" style="82" customWidth="1"/>
    <col min="2057" max="2057" width="13" style="82" customWidth="1"/>
    <col min="2058" max="2058" width="13.5703125" style="82" customWidth="1"/>
    <col min="2059" max="2059" width="10.7109375" style="82" customWidth="1"/>
    <col min="2060" max="2060" width="13" style="82" customWidth="1"/>
    <col min="2061" max="2061" width="12.7109375" style="82" customWidth="1"/>
    <col min="2062" max="2062" width="11.140625" style="82" bestFit="1" customWidth="1"/>
    <col min="2063" max="2301" width="9.140625" style="82"/>
    <col min="2302" max="2302" width="4.5703125" style="82" customWidth="1"/>
    <col min="2303" max="2303" width="9.7109375" style="82" customWidth="1"/>
    <col min="2304" max="2304" width="34" style="82" customWidth="1"/>
    <col min="2305" max="2305" width="6.140625" style="82" customWidth="1"/>
    <col min="2306" max="2306" width="8.42578125" style="82" customWidth="1"/>
    <col min="2307" max="2307" width="8.28515625" style="82" customWidth="1"/>
    <col min="2308" max="2308" width="7.5703125" style="82" customWidth="1"/>
    <col min="2309" max="2309" width="7.7109375" style="82" customWidth="1"/>
    <col min="2310" max="2310" width="8.28515625" style="82" customWidth="1"/>
    <col min="2311" max="2311" width="9" style="82" customWidth="1"/>
    <col min="2312" max="2312" width="8.5703125" style="82" customWidth="1"/>
    <col min="2313" max="2313" width="13" style="82" customWidth="1"/>
    <col min="2314" max="2314" width="13.5703125" style="82" customWidth="1"/>
    <col min="2315" max="2315" width="10.7109375" style="82" customWidth="1"/>
    <col min="2316" max="2316" width="13" style="82" customWidth="1"/>
    <col min="2317" max="2317" width="12.7109375" style="82" customWidth="1"/>
    <col min="2318" max="2318" width="11.140625" style="82" bestFit="1" customWidth="1"/>
    <col min="2319" max="2557" width="9.140625" style="82"/>
    <col min="2558" max="2558" width="4.5703125" style="82" customWidth="1"/>
    <col min="2559" max="2559" width="9.7109375" style="82" customWidth="1"/>
    <col min="2560" max="2560" width="34" style="82" customWidth="1"/>
    <col min="2561" max="2561" width="6.140625" style="82" customWidth="1"/>
    <col min="2562" max="2562" width="8.42578125" style="82" customWidth="1"/>
    <col min="2563" max="2563" width="8.28515625" style="82" customWidth="1"/>
    <col min="2564" max="2564" width="7.5703125" style="82" customWidth="1"/>
    <col min="2565" max="2565" width="7.7109375" style="82" customWidth="1"/>
    <col min="2566" max="2566" width="8.28515625" style="82" customWidth="1"/>
    <col min="2567" max="2567" width="9" style="82" customWidth="1"/>
    <col min="2568" max="2568" width="8.5703125" style="82" customWidth="1"/>
    <col min="2569" max="2569" width="13" style="82" customWidth="1"/>
    <col min="2570" max="2570" width="13.5703125" style="82" customWidth="1"/>
    <col min="2571" max="2571" width="10.7109375" style="82" customWidth="1"/>
    <col min="2572" max="2572" width="13" style="82" customWidth="1"/>
    <col min="2573" max="2573" width="12.7109375" style="82" customWidth="1"/>
    <col min="2574" max="2574" width="11.140625" style="82" bestFit="1" customWidth="1"/>
    <col min="2575" max="2813" width="9.140625" style="82"/>
    <col min="2814" max="2814" width="4.5703125" style="82" customWidth="1"/>
    <col min="2815" max="2815" width="9.7109375" style="82" customWidth="1"/>
    <col min="2816" max="2816" width="34" style="82" customWidth="1"/>
    <col min="2817" max="2817" width="6.140625" style="82" customWidth="1"/>
    <col min="2818" max="2818" width="8.42578125" style="82" customWidth="1"/>
    <col min="2819" max="2819" width="8.28515625" style="82" customWidth="1"/>
    <col min="2820" max="2820" width="7.5703125" style="82" customWidth="1"/>
    <col min="2821" max="2821" width="7.7109375" style="82" customWidth="1"/>
    <col min="2822" max="2822" width="8.28515625" style="82" customWidth="1"/>
    <col min="2823" max="2823" width="9" style="82" customWidth="1"/>
    <col min="2824" max="2824" width="8.5703125" style="82" customWidth="1"/>
    <col min="2825" max="2825" width="13" style="82" customWidth="1"/>
    <col min="2826" max="2826" width="13.5703125" style="82" customWidth="1"/>
    <col min="2827" max="2827" width="10.7109375" style="82" customWidth="1"/>
    <col min="2828" max="2828" width="13" style="82" customWidth="1"/>
    <col min="2829" max="2829" width="12.7109375" style="82" customWidth="1"/>
    <col min="2830" max="2830" width="11.140625" style="82" bestFit="1" customWidth="1"/>
    <col min="2831" max="3069" width="9.140625" style="82"/>
    <col min="3070" max="3070" width="4.5703125" style="82" customWidth="1"/>
    <col min="3071" max="3071" width="9.7109375" style="82" customWidth="1"/>
    <col min="3072" max="3072" width="34" style="82" customWidth="1"/>
    <col min="3073" max="3073" width="6.140625" style="82" customWidth="1"/>
    <col min="3074" max="3074" width="8.42578125" style="82" customWidth="1"/>
    <col min="3075" max="3075" width="8.28515625" style="82" customWidth="1"/>
    <col min="3076" max="3076" width="7.5703125" style="82" customWidth="1"/>
    <col min="3077" max="3077" width="7.7109375" style="82" customWidth="1"/>
    <col min="3078" max="3078" width="8.28515625" style="82" customWidth="1"/>
    <col min="3079" max="3079" width="9" style="82" customWidth="1"/>
    <col min="3080" max="3080" width="8.5703125" style="82" customWidth="1"/>
    <col min="3081" max="3081" width="13" style="82" customWidth="1"/>
    <col min="3082" max="3082" width="13.5703125" style="82" customWidth="1"/>
    <col min="3083" max="3083" width="10.7109375" style="82" customWidth="1"/>
    <col min="3084" max="3084" width="13" style="82" customWidth="1"/>
    <col min="3085" max="3085" width="12.7109375" style="82" customWidth="1"/>
    <col min="3086" max="3086" width="11.140625" style="82" bestFit="1" customWidth="1"/>
    <col min="3087" max="3325" width="9.140625" style="82"/>
    <col min="3326" max="3326" width="4.5703125" style="82" customWidth="1"/>
    <col min="3327" max="3327" width="9.7109375" style="82" customWidth="1"/>
    <col min="3328" max="3328" width="34" style="82" customWidth="1"/>
    <col min="3329" max="3329" width="6.140625" style="82" customWidth="1"/>
    <col min="3330" max="3330" width="8.42578125" style="82" customWidth="1"/>
    <col min="3331" max="3331" width="8.28515625" style="82" customWidth="1"/>
    <col min="3332" max="3332" width="7.5703125" style="82" customWidth="1"/>
    <col min="3333" max="3333" width="7.7109375" style="82" customWidth="1"/>
    <col min="3334" max="3334" width="8.28515625" style="82" customWidth="1"/>
    <col min="3335" max="3335" width="9" style="82" customWidth="1"/>
    <col min="3336" max="3336" width="8.5703125" style="82" customWidth="1"/>
    <col min="3337" max="3337" width="13" style="82" customWidth="1"/>
    <col min="3338" max="3338" width="13.5703125" style="82" customWidth="1"/>
    <col min="3339" max="3339" width="10.7109375" style="82" customWidth="1"/>
    <col min="3340" max="3340" width="13" style="82" customWidth="1"/>
    <col min="3341" max="3341" width="12.7109375" style="82" customWidth="1"/>
    <col min="3342" max="3342" width="11.140625" style="82" bestFit="1" customWidth="1"/>
    <col min="3343" max="3581" width="9.140625" style="82"/>
    <col min="3582" max="3582" width="4.5703125" style="82" customWidth="1"/>
    <col min="3583" max="3583" width="9.7109375" style="82" customWidth="1"/>
    <col min="3584" max="3584" width="34" style="82" customWidth="1"/>
    <col min="3585" max="3585" width="6.140625" style="82" customWidth="1"/>
    <col min="3586" max="3586" width="8.42578125" style="82" customWidth="1"/>
    <col min="3587" max="3587" width="8.28515625" style="82" customWidth="1"/>
    <col min="3588" max="3588" width="7.5703125" style="82" customWidth="1"/>
    <col min="3589" max="3589" width="7.7109375" style="82" customWidth="1"/>
    <col min="3590" max="3590" width="8.28515625" style="82" customWidth="1"/>
    <col min="3591" max="3591" width="9" style="82" customWidth="1"/>
    <col min="3592" max="3592" width="8.5703125" style="82" customWidth="1"/>
    <col min="3593" max="3593" width="13" style="82" customWidth="1"/>
    <col min="3594" max="3594" width="13.5703125" style="82" customWidth="1"/>
    <col min="3595" max="3595" width="10.7109375" style="82" customWidth="1"/>
    <col min="3596" max="3596" width="13" style="82" customWidth="1"/>
    <col min="3597" max="3597" width="12.7109375" style="82" customWidth="1"/>
    <col min="3598" max="3598" width="11.140625" style="82" bestFit="1" customWidth="1"/>
    <col min="3599" max="3837" width="9.140625" style="82"/>
    <col min="3838" max="3838" width="4.5703125" style="82" customWidth="1"/>
    <col min="3839" max="3839" width="9.7109375" style="82" customWidth="1"/>
    <col min="3840" max="3840" width="34" style="82" customWidth="1"/>
    <col min="3841" max="3841" width="6.140625" style="82" customWidth="1"/>
    <col min="3842" max="3842" width="8.42578125" style="82" customWidth="1"/>
    <col min="3843" max="3843" width="8.28515625" style="82" customWidth="1"/>
    <col min="3844" max="3844" width="7.5703125" style="82" customWidth="1"/>
    <col min="3845" max="3845" width="7.7109375" style="82" customWidth="1"/>
    <col min="3846" max="3846" width="8.28515625" style="82" customWidth="1"/>
    <col min="3847" max="3847" width="9" style="82" customWidth="1"/>
    <col min="3848" max="3848" width="8.5703125" style="82" customWidth="1"/>
    <col min="3849" max="3849" width="13" style="82" customWidth="1"/>
    <col min="3850" max="3850" width="13.5703125" style="82" customWidth="1"/>
    <col min="3851" max="3851" width="10.7109375" style="82" customWidth="1"/>
    <col min="3852" max="3852" width="13" style="82" customWidth="1"/>
    <col min="3853" max="3853" width="12.7109375" style="82" customWidth="1"/>
    <col min="3854" max="3854" width="11.140625" style="82" bestFit="1" customWidth="1"/>
    <col min="3855" max="4093" width="9.140625" style="82"/>
    <col min="4094" max="4094" width="4.5703125" style="82" customWidth="1"/>
    <col min="4095" max="4095" width="9.7109375" style="82" customWidth="1"/>
    <col min="4096" max="4096" width="34" style="82" customWidth="1"/>
    <col min="4097" max="4097" width="6.140625" style="82" customWidth="1"/>
    <col min="4098" max="4098" width="8.42578125" style="82" customWidth="1"/>
    <col min="4099" max="4099" width="8.28515625" style="82" customWidth="1"/>
    <col min="4100" max="4100" width="7.5703125" style="82" customWidth="1"/>
    <col min="4101" max="4101" width="7.7109375" style="82" customWidth="1"/>
    <col min="4102" max="4102" width="8.28515625" style="82" customWidth="1"/>
    <col min="4103" max="4103" width="9" style="82" customWidth="1"/>
    <col min="4104" max="4104" width="8.5703125" style="82" customWidth="1"/>
    <col min="4105" max="4105" width="13" style="82" customWidth="1"/>
    <col min="4106" max="4106" width="13.5703125" style="82" customWidth="1"/>
    <col min="4107" max="4107" width="10.7109375" style="82" customWidth="1"/>
    <col min="4108" max="4108" width="13" style="82" customWidth="1"/>
    <col min="4109" max="4109" width="12.7109375" style="82" customWidth="1"/>
    <col min="4110" max="4110" width="11.140625" style="82" bestFit="1" customWidth="1"/>
    <col min="4111" max="4349" width="9.140625" style="82"/>
    <col min="4350" max="4350" width="4.5703125" style="82" customWidth="1"/>
    <col min="4351" max="4351" width="9.7109375" style="82" customWidth="1"/>
    <col min="4352" max="4352" width="34" style="82" customWidth="1"/>
    <col min="4353" max="4353" width="6.140625" style="82" customWidth="1"/>
    <col min="4354" max="4354" width="8.42578125" style="82" customWidth="1"/>
    <col min="4355" max="4355" width="8.28515625" style="82" customWidth="1"/>
    <col min="4356" max="4356" width="7.5703125" style="82" customWidth="1"/>
    <col min="4357" max="4357" width="7.7109375" style="82" customWidth="1"/>
    <col min="4358" max="4358" width="8.28515625" style="82" customWidth="1"/>
    <col min="4359" max="4359" width="9" style="82" customWidth="1"/>
    <col min="4360" max="4360" width="8.5703125" style="82" customWidth="1"/>
    <col min="4361" max="4361" width="13" style="82" customWidth="1"/>
    <col min="4362" max="4362" width="13.5703125" style="82" customWidth="1"/>
    <col min="4363" max="4363" width="10.7109375" style="82" customWidth="1"/>
    <col min="4364" max="4364" width="13" style="82" customWidth="1"/>
    <col min="4365" max="4365" width="12.7109375" style="82" customWidth="1"/>
    <col min="4366" max="4366" width="11.140625" style="82" bestFit="1" customWidth="1"/>
    <col min="4367" max="4605" width="9.140625" style="82"/>
    <col min="4606" max="4606" width="4.5703125" style="82" customWidth="1"/>
    <col min="4607" max="4607" width="9.7109375" style="82" customWidth="1"/>
    <col min="4608" max="4608" width="34" style="82" customWidth="1"/>
    <col min="4609" max="4609" width="6.140625" style="82" customWidth="1"/>
    <col min="4610" max="4610" width="8.42578125" style="82" customWidth="1"/>
    <col min="4611" max="4611" width="8.28515625" style="82" customWidth="1"/>
    <col min="4612" max="4612" width="7.5703125" style="82" customWidth="1"/>
    <col min="4613" max="4613" width="7.7109375" style="82" customWidth="1"/>
    <col min="4614" max="4614" width="8.28515625" style="82" customWidth="1"/>
    <col min="4615" max="4615" width="9" style="82" customWidth="1"/>
    <col min="4616" max="4616" width="8.5703125" style="82" customWidth="1"/>
    <col min="4617" max="4617" width="13" style="82" customWidth="1"/>
    <col min="4618" max="4618" width="13.5703125" style="82" customWidth="1"/>
    <col min="4619" max="4619" width="10.7109375" style="82" customWidth="1"/>
    <col min="4620" max="4620" width="13" style="82" customWidth="1"/>
    <col min="4621" max="4621" width="12.7109375" style="82" customWidth="1"/>
    <col min="4622" max="4622" width="11.140625" style="82" bestFit="1" customWidth="1"/>
    <col min="4623" max="4861" width="9.140625" style="82"/>
    <col min="4862" max="4862" width="4.5703125" style="82" customWidth="1"/>
    <col min="4863" max="4863" width="9.7109375" style="82" customWidth="1"/>
    <col min="4864" max="4864" width="34" style="82" customWidth="1"/>
    <col min="4865" max="4865" width="6.140625" style="82" customWidth="1"/>
    <col min="4866" max="4866" width="8.42578125" style="82" customWidth="1"/>
    <col min="4867" max="4867" width="8.28515625" style="82" customWidth="1"/>
    <col min="4868" max="4868" width="7.5703125" style="82" customWidth="1"/>
    <col min="4869" max="4869" width="7.7109375" style="82" customWidth="1"/>
    <col min="4870" max="4870" width="8.28515625" style="82" customWidth="1"/>
    <col min="4871" max="4871" width="9" style="82" customWidth="1"/>
    <col min="4872" max="4872" width="8.5703125" style="82" customWidth="1"/>
    <col min="4873" max="4873" width="13" style="82" customWidth="1"/>
    <col min="4874" max="4874" width="13.5703125" style="82" customWidth="1"/>
    <col min="4875" max="4875" width="10.7109375" style="82" customWidth="1"/>
    <col min="4876" max="4876" width="13" style="82" customWidth="1"/>
    <col min="4877" max="4877" width="12.7109375" style="82" customWidth="1"/>
    <col min="4878" max="4878" width="11.140625" style="82" bestFit="1" customWidth="1"/>
    <col min="4879" max="5117" width="9.140625" style="82"/>
    <col min="5118" max="5118" width="4.5703125" style="82" customWidth="1"/>
    <col min="5119" max="5119" width="9.7109375" style="82" customWidth="1"/>
    <col min="5120" max="5120" width="34" style="82" customWidth="1"/>
    <col min="5121" max="5121" width="6.140625" style="82" customWidth="1"/>
    <col min="5122" max="5122" width="8.42578125" style="82" customWidth="1"/>
    <col min="5123" max="5123" width="8.28515625" style="82" customWidth="1"/>
    <col min="5124" max="5124" width="7.5703125" style="82" customWidth="1"/>
    <col min="5125" max="5125" width="7.7109375" style="82" customWidth="1"/>
    <col min="5126" max="5126" width="8.28515625" style="82" customWidth="1"/>
    <col min="5127" max="5127" width="9" style="82" customWidth="1"/>
    <col min="5128" max="5128" width="8.5703125" style="82" customWidth="1"/>
    <col min="5129" max="5129" width="13" style="82" customWidth="1"/>
    <col min="5130" max="5130" width="13.5703125" style="82" customWidth="1"/>
    <col min="5131" max="5131" width="10.7109375" style="82" customWidth="1"/>
    <col min="5132" max="5132" width="13" style="82" customWidth="1"/>
    <col min="5133" max="5133" width="12.7109375" style="82" customWidth="1"/>
    <col min="5134" max="5134" width="11.140625" style="82" bestFit="1" customWidth="1"/>
    <col min="5135" max="5373" width="9.140625" style="82"/>
    <col min="5374" max="5374" width="4.5703125" style="82" customWidth="1"/>
    <col min="5375" max="5375" width="9.7109375" style="82" customWidth="1"/>
    <col min="5376" max="5376" width="34" style="82" customWidth="1"/>
    <col min="5377" max="5377" width="6.140625" style="82" customWidth="1"/>
    <col min="5378" max="5378" width="8.42578125" style="82" customWidth="1"/>
    <col min="5379" max="5379" width="8.28515625" style="82" customWidth="1"/>
    <col min="5380" max="5380" width="7.5703125" style="82" customWidth="1"/>
    <col min="5381" max="5381" width="7.7109375" style="82" customWidth="1"/>
    <col min="5382" max="5382" width="8.28515625" style="82" customWidth="1"/>
    <col min="5383" max="5383" width="9" style="82" customWidth="1"/>
    <col min="5384" max="5384" width="8.5703125" style="82" customWidth="1"/>
    <col min="5385" max="5385" width="13" style="82" customWidth="1"/>
    <col min="5386" max="5386" width="13.5703125" style="82" customWidth="1"/>
    <col min="5387" max="5387" width="10.7109375" style="82" customWidth="1"/>
    <col min="5388" max="5388" width="13" style="82" customWidth="1"/>
    <col min="5389" max="5389" width="12.7109375" style="82" customWidth="1"/>
    <col min="5390" max="5390" width="11.140625" style="82" bestFit="1" customWidth="1"/>
    <col min="5391" max="5629" width="9.140625" style="82"/>
    <col min="5630" max="5630" width="4.5703125" style="82" customWidth="1"/>
    <col min="5631" max="5631" width="9.7109375" style="82" customWidth="1"/>
    <col min="5632" max="5632" width="34" style="82" customWidth="1"/>
    <col min="5633" max="5633" width="6.140625" style="82" customWidth="1"/>
    <col min="5634" max="5634" width="8.42578125" style="82" customWidth="1"/>
    <col min="5635" max="5635" width="8.28515625" style="82" customWidth="1"/>
    <col min="5636" max="5636" width="7.5703125" style="82" customWidth="1"/>
    <col min="5637" max="5637" width="7.7109375" style="82" customWidth="1"/>
    <col min="5638" max="5638" width="8.28515625" style="82" customWidth="1"/>
    <col min="5639" max="5639" width="9" style="82" customWidth="1"/>
    <col min="5640" max="5640" width="8.5703125" style="82" customWidth="1"/>
    <col min="5641" max="5641" width="13" style="82" customWidth="1"/>
    <col min="5642" max="5642" width="13.5703125" style="82" customWidth="1"/>
    <col min="5643" max="5643" width="10.7109375" style="82" customWidth="1"/>
    <col min="5644" max="5644" width="13" style="82" customWidth="1"/>
    <col min="5645" max="5645" width="12.7109375" style="82" customWidth="1"/>
    <col min="5646" max="5646" width="11.140625" style="82" bestFit="1" customWidth="1"/>
    <col min="5647" max="5885" width="9.140625" style="82"/>
    <col min="5886" max="5886" width="4.5703125" style="82" customWidth="1"/>
    <col min="5887" max="5887" width="9.7109375" style="82" customWidth="1"/>
    <col min="5888" max="5888" width="34" style="82" customWidth="1"/>
    <col min="5889" max="5889" width="6.140625" style="82" customWidth="1"/>
    <col min="5890" max="5890" width="8.42578125" style="82" customWidth="1"/>
    <col min="5891" max="5891" width="8.28515625" style="82" customWidth="1"/>
    <col min="5892" max="5892" width="7.5703125" style="82" customWidth="1"/>
    <col min="5893" max="5893" width="7.7109375" style="82" customWidth="1"/>
    <col min="5894" max="5894" width="8.28515625" style="82" customWidth="1"/>
    <col min="5895" max="5895" width="9" style="82" customWidth="1"/>
    <col min="5896" max="5896" width="8.5703125" style="82" customWidth="1"/>
    <col min="5897" max="5897" width="13" style="82" customWidth="1"/>
    <col min="5898" max="5898" width="13.5703125" style="82" customWidth="1"/>
    <col min="5899" max="5899" width="10.7109375" style="82" customWidth="1"/>
    <col min="5900" max="5900" width="13" style="82" customWidth="1"/>
    <col min="5901" max="5901" width="12.7109375" style="82" customWidth="1"/>
    <col min="5902" max="5902" width="11.140625" style="82" bestFit="1" customWidth="1"/>
    <col min="5903" max="6141" width="9.140625" style="82"/>
    <col min="6142" max="6142" width="4.5703125" style="82" customWidth="1"/>
    <col min="6143" max="6143" width="9.7109375" style="82" customWidth="1"/>
    <col min="6144" max="6144" width="34" style="82" customWidth="1"/>
    <col min="6145" max="6145" width="6.140625" style="82" customWidth="1"/>
    <col min="6146" max="6146" width="8.42578125" style="82" customWidth="1"/>
    <col min="6147" max="6147" width="8.28515625" style="82" customWidth="1"/>
    <col min="6148" max="6148" width="7.5703125" style="82" customWidth="1"/>
    <col min="6149" max="6149" width="7.7109375" style="82" customWidth="1"/>
    <col min="6150" max="6150" width="8.28515625" style="82" customWidth="1"/>
    <col min="6151" max="6151" width="9" style="82" customWidth="1"/>
    <col min="6152" max="6152" width="8.5703125" style="82" customWidth="1"/>
    <col min="6153" max="6153" width="13" style="82" customWidth="1"/>
    <col min="6154" max="6154" width="13.5703125" style="82" customWidth="1"/>
    <col min="6155" max="6155" width="10.7109375" style="82" customWidth="1"/>
    <col min="6156" max="6156" width="13" style="82" customWidth="1"/>
    <col min="6157" max="6157" width="12.7109375" style="82" customWidth="1"/>
    <col min="6158" max="6158" width="11.140625" style="82" bestFit="1" customWidth="1"/>
    <col min="6159" max="6397" width="9.140625" style="82"/>
    <col min="6398" max="6398" width="4.5703125" style="82" customWidth="1"/>
    <col min="6399" max="6399" width="9.7109375" style="82" customWidth="1"/>
    <col min="6400" max="6400" width="34" style="82" customWidth="1"/>
    <col min="6401" max="6401" width="6.140625" style="82" customWidth="1"/>
    <col min="6402" max="6402" width="8.42578125" style="82" customWidth="1"/>
    <col min="6403" max="6403" width="8.28515625" style="82" customWidth="1"/>
    <col min="6404" max="6404" width="7.5703125" style="82" customWidth="1"/>
    <col min="6405" max="6405" width="7.7109375" style="82" customWidth="1"/>
    <col min="6406" max="6406" width="8.28515625" style="82" customWidth="1"/>
    <col min="6407" max="6407" width="9" style="82" customWidth="1"/>
    <col min="6408" max="6408" width="8.5703125" style="82" customWidth="1"/>
    <col min="6409" max="6409" width="13" style="82" customWidth="1"/>
    <col min="6410" max="6410" width="13.5703125" style="82" customWidth="1"/>
    <col min="6411" max="6411" width="10.7109375" style="82" customWidth="1"/>
    <col min="6412" max="6412" width="13" style="82" customWidth="1"/>
    <col min="6413" max="6413" width="12.7109375" style="82" customWidth="1"/>
    <col min="6414" max="6414" width="11.140625" style="82" bestFit="1" customWidth="1"/>
    <col min="6415" max="6653" width="9.140625" style="82"/>
    <col min="6654" max="6654" width="4.5703125" style="82" customWidth="1"/>
    <col min="6655" max="6655" width="9.7109375" style="82" customWidth="1"/>
    <col min="6656" max="6656" width="34" style="82" customWidth="1"/>
    <col min="6657" max="6657" width="6.140625" style="82" customWidth="1"/>
    <col min="6658" max="6658" width="8.42578125" style="82" customWidth="1"/>
    <col min="6659" max="6659" width="8.28515625" style="82" customWidth="1"/>
    <col min="6660" max="6660" width="7.5703125" style="82" customWidth="1"/>
    <col min="6661" max="6661" width="7.7109375" style="82" customWidth="1"/>
    <col min="6662" max="6662" width="8.28515625" style="82" customWidth="1"/>
    <col min="6663" max="6663" width="9" style="82" customWidth="1"/>
    <col min="6664" max="6664" width="8.5703125" style="82" customWidth="1"/>
    <col min="6665" max="6665" width="13" style="82" customWidth="1"/>
    <col min="6666" max="6666" width="13.5703125" style="82" customWidth="1"/>
    <col min="6667" max="6667" width="10.7109375" style="82" customWidth="1"/>
    <col min="6668" max="6668" width="13" style="82" customWidth="1"/>
    <col min="6669" max="6669" width="12.7109375" style="82" customWidth="1"/>
    <col min="6670" max="6670" width="11.140625" style="82" bestFit="1" customWidth="1"/>
    <col min="6671" max="6909" width="9.140625" style="82"/>
    <col min="6910" max="6910" width="4.5703125" style="82" customWidth="1"/>
    <col min="6911" max="6911" width="9.7109375" style="82" customWidth="1"/>
    <col min="6912" max="6912" width="34" style="82" customWidth="1"/>
    <col min="6913" max="6913" width="6.140625" style="82" customWidth="1"/>
    <col min="6914" max="6914" width="8.42578125" style="82" customWidth="1"/>
    <col min="6915" max="6915" width="8.28515625" style="82" customWidth="1"/>
    <col min="6916" max="6916" width="7.5703125" style="82" customWidth="1"/>
    <col min="6917" max="6917" width="7.7109375" style="82" customWidth="1"/>
    <col min="6918" max="6918" width="8.28515625" style="82" customWidth="1"/>
    <col min="6919" max="6919" width="9" style="82" customWidth="1"/>
    <col min="6920" max="6920" width="8.5703125" style="82" customWidth="1"/>
    <col min="6921" max="6921" width="13" style="82" customWidth="1"/>
    <col min="6922" max="6922" width="13.5703125" style="82" customWidth="1"/>
    <col min="6923" max="6923" width="10.7109375" style="82" customWidth="1"/>
    <col min="6924" max="6924" width="13" style="82" customWidth="1"/>
    <col min="6925" max="6925" width="12.7109375" style="82" customWidth="1"/>
    <col min="6926" max="6926" width="11.140625" style="82" bestFit="1" customWidth="1"/>
    <col min="6927" max="7165" width="9.140625" style="82"/>
    <col min="7166" max="7166" width="4.5703125" style="82" customWidth="1"/>
    <col min="7167" max="7167" width="9.7109375" style="82" customWidth="1"/>
    <col min="7168" max="7168" width="34" style="82" customWidth="1"/>
    <col min="7169" max="7169" width="6.140625" style="82" customWidth="1"/>
    <col min="7170" max="7170" width="8.42578125" style="82" customWidth="1"/>
    <col min="7171" max="7171" width="8.28515625" style="82" customWidth="1"/>
    <col min="7172" max="7172" width="7.5703125" style="82" customWidth="1"/>
    <col min="7173" max="7173" width="7.7109375" style="82" customWidth="1"/>
    <col min="7174" max="7174" width="8.28515625" style="82" customWidth="1"/>
    <col min="7175" max="7175" width="9" style="82" customWidth="1"/>
    <col min="7176" max="7176" width="8.5703125" style="82" customWidth="1"/>
    <col min="7177" max="7177" width="13" style="82" customWidth="1"/>
    <col min="7178" max="7178" width="13.5703125" style="82" customWidth="1"/>
    <col min="7179" max="7179" width="10.7109375" style="82" customWidth="1"/>
    <col min="7180" max="7180" width="13" style="82" customWidth="1"/>
    <col min="7181" max="7181" width="12.7109375" style="82" customWidth="1"/>
    <col min="7182" max="7182" width="11.140625" style="82" bestFit="1" customWidth="1"/>
    <col min="7183" max="7421" width="9.140625" style="82"/>
    <col min="7422" max="7422" width="4.5703125" style="82" customWidth="1"/>
    <col min="7423" max="7423" width="9.7109375" style="82" customWidth="1"/>
    <col min="7424" max="7424" width="34" style="82" customWidth="1"/>
    <col min="7425" max="7425" width="6.140625" style="82" customWidth="1"/>
    <col min="7426" max="7426" width="8.42578125" style="82" customWidth="1"/>
    <col min="7427" max="7427" width="8.28515625" style="82" customWidth="1"/>
    <col min="7428" max="7428" width="7.5703125" style="82" customWidth="1"/>
    <col min="7429" max="7429" width="7.7109375" style="82" customWidth="1"/>
    <col min="7430" max="7430" width="8.28515625" style="82" customWidth="1"/>
    <col min="7431" max="7431" width="9" style="82" customWidth="1"/>
    <col min="7432" max="7432" width="8.5703125" style="82" customWidth="1"/>
    <col min="7433" max="7433" width="13" style="82" customWidth="1"/>
    <col min="7434" max="7434" width="13.5703125" style="82" customWidth="1"/>
    <col min="7435" max="7435" width="10.7109375" style="82" customWidth="1"/>
    <col min="7436" max="7436" width="13" style="82" customWidth="1"/>
    <col min="7437" max="7437" width="12.7109375" style="82" customWidth="1"/>
    <col min="7438" max="7438" width="11.140625" style="82" bestFit="1" customWidth="1"/>
    <col min="7439" max="7677" width="9.140625" style="82"/>
    <col min="7678" max="7678" width="4.5703125" style="82" customWidth="1"/>
    <col min="7679" max="7679" width="9.7109375" style="82" customWidth="1"/>
    <col min="7680" max="7680" width="34" style="82" customWidth="1"/>
    <col min="7681" max="7681" width="6.140625" style="82" customWidth="1"/>
    <col min="7682" max="7682" width="8.42578125" style="82" customWidth="1"/>
    <col min="7683" max="7683" width="8.28515625" style="82" customWidth="1"/>
    <col min="7684" max="7684" width="7.5703125" style="82" customWidth="1"/>
    <col min="7685" max="7685" width="7.7109375" style="82" customWidth="1"/>
    <col min="7686" max="7686" width="8.28515625" style="82" customWidth="1"/>
    <col min="7687" max="7687" width="9" style="82" customWidth="1"/>
    <col min="7688" max="7688" width="8.5703125" style="82" customWidth="1"/>
    <col min="7689" max="7689" width="13" style="82" customWidth="1"/>
    <col min="7690" max="7690" width="13.5703125" style="82" customWidth="1"/>
    <col min="7691" max="7691" width="10.7109375" style="82" customWidth="1"/>
    <col min="7692" max="7692" width="13" style="82" customWidth="1"/>
    <col min="7693" max="7693" width="12.7109375" style="82" customWidth="1"/>
    <col min="7694" max="7694" width="11.140625" style="82" bestFit="1" customWidth="1"/>
    <col min="7695" max="7933" width="9.140625" style="82"/>
    <col min="7934" max="7934" width="4.5703125" style="82" customWidth="1"/>
    <col min="7935" max="7935" width="9.7109375" style="82" customWidth="1"/>
    <col min="7936" max="7936" width="34" style="82" customWidth="1"/>
    <col min="7937" max="7937" width="6.140625" style="82" customWidth="1"/>
    <col min="7938" max="7938" width="8.42578125" style="82" customWidth="1"/>
    <col min="7939" max="7939" width="8.28515625" style="82" customWidth="1"/>
    <col min="7940" max="7940" width="7.5703125" style="82" customWidth="1"/>
    <col min="7941" max="7941" width="7.7109375" style="82" customWidth="1"/>
    <col min="7942" max="7942" width="8.28515625" style="82" customWidth="1"/>
    <col min="7943" max="7943" width="9" style="82" customWidth="1"/>
    <col min="7944" max="7944" width="8.5703125" style="82" customWidth="1"/>
    <col min="7945" max="7945" width="13" style="82" customWidth="1"/>
    <col min="7946" max="7946" width="13.5703125" style="82" customWidth="1"/>
    <col min="7947" max="7947" width="10.7109375" style="82" customWidth="1"/>
    <col min="7948" max="7948" width="13" style="82" customWidth="1"/>
    <col min="7949" max="7949" width="12.7109375" style="82" customWidth="1"/>
    <col min="7950" max="7950" width="11.140625" style="82" bestFit="1" customWidth="1"/>
    <col min="7951" max="8189" width="9.140625" style="82"/>
    <col min="8190" max="8190" width="4.5703125" style="82" customWidth="1"/>
    <col min="8191" max="8191" width="9.7109375" style="82" customWidth="1"/>
    <col min="8192" max="8192" width="34" style="82" customWidth="1"/>
    <col min="8193" max="8193" width="6.140625" style="82" customWidth="1"/>
    <col min="8194" max="8194" width="8.42578125" style="82" customWidth="1"/>
    <col min="8195" max="8195" width="8.28515625" style="82" customWidth="1"/>
    <col min="8196" max="8196" width="7.5703125" style="82" customWidth="1"/>
    <col min="8197" max="8197" width="7.7109375" style="82" customWidth="1"/>
    <col min="8198" max="8198" width="8.28515625" style="82" customWidth="1"/>
    <col min="8199" max="8199" width="9" style="82" customWidth="1"/>
    <col min="8200" max="8200" width="8.5703125" style="82" customWidth="1"/>
    <col min="8201" max="8201" width="13" style="82" customWidth="1"/>
    <col min="8202" max="8202" width="13.5703125" style="82" customWidth="1"/>
    <col min="8203" max="8203" width="10.7109375" style="82" customWidth="1"/>
    <col min="8204" max="8204" width="13" style="82" customWidth="1"/>
    <col min="8205" max="8205" width="12.7109375" style="82" customWidth="1"/>
    <col min="8206" max="8206" width="11.140625" style="82" bestFit="1" customWidth="1"/>
    <col min="8207" max="8445" width="9.140625" style="82"/>
    <col min="8446" max="8446" width="4.5703125" style="82" customWidth="1"/>
    <col min="8447" max="8447" width="9.7109375" style="82" customWidth="1"/>
    <col min="8448" max="8448" width="34" style="82" customWidth="1"/>
    <col min="8449" max="8449" width="6.140625" style="82" customWidth="1"/>
    <col min="8450" max="8450" width="8.42578125" style="82" customWidth="1"/>
    <col min="8451" max="8451" width="8.28515625" style="82" customWidth="1"/>
    <col min="8452" max="8452" width="7.5703125" style="82" customWidth="1"/>
    <col min="8453" max="8453" width="7.7109375" style="82" customWidth="1"/>
    <col min="8454" max="8454" width="8.28515625" style="82" customWidth="1"/>
    <col min="8455" max="8455" width="9" style="82" customWidth="1"/>
    <col min="8456" max="8456" width="8.5703125" style="82" customWidth="1"/>
    <col min="8457" max="8457" width="13" style="82" customWidth="1"/>
    <col min="8458" max="8458" width="13.5703125" style="82" customWidth="1"/>
    <col min="8459" max="8459" width="10.7109375" style="82" customWidth="1"/>
    <col min="8460" max="8460" width="13" style="82" customWidth="1"/>
    <col min="8461" max="8461" width="12.7109375" style="82" customWidth="1"/>
    <col min="8462" max="8462" width="11.140625" style="82" bestFit="1" customWidth="1"/>
    <col min="8463" max="8701" width="9.140625" style="82"/>
    <col min="8702" max="8702" width="4.5703125" style="82" customWidth="1"/>
    <col min="8703" max="8703" width="9.7109375" style="82" customWidth="1"/>
    <col min="8704" max="8704" width="34" style="82" customWidth="1"/>
    <col min="8705" max="8705" width="6.140625" style="82" customWidth="1"/>
    <col min="8706" max="8706" width="8.42578125" style="82" customWidth="1"/>
    <col min="8707" max="8707" width="8.28515625" style="82" customWidth="1"/>
    <col min="8708" max="8708" width="7.5703125" style="82" customWidth="1"/>
    <col min="8709" max="8709" width="7.7109375" style="82" customWidth="1"/>
    <col min="8710" max="8710" width="8.28515625" style="82" customWidth="1"/>
    <col min="8711" max="8711" width="9" style="82" customWidth="1"/>
    <col min="8712" max="8712" width="8.5703125" style="82" customWidth="1"/>
    <col min="8713" max="8713" width="13" style="82" customWidth="1"/>
    <col min="8714" max="8714" width="13.5703125" style="82" customWidth="1"/>
    <col min="8715" max="8715" width="10.7109375" style="82" customWidth="1"/>
    <col min="8716" max="8716" width="13" style="82" customWidth="1"/>
    <col min="8717" max="8717" width="12.7109375" style="82" customWidth="1"/>
    <col min="8718" max="8718" width="11.140625" style="82" bestFit="1" customWidth="1"/>
    <col min="8719" max="8957" width="9.140625" style="82"/>
    <col min="8958" max="8958" width="4.5703125" style="82" customWidth="1"/>
    <col min="8959" max="8959" width="9.7109375" style="82" customWidth="1"/>
    <col min="8960" max="8960" width="34" style="82" customWidth="1"/>
    <col min="8961" max="8961" width="6.140625" style="82" customWidth="1"/>
    <col min="8962" max="8962" width="8.42578125" style="82" customWidth="1"/>
    <col min="8963" max="8963" width="8.28515625" style="82" customWidth="1"/>
    <col min="8964" max="8964" width="7.5703125" style="82" customWidth="1"/>
    <col min="8965" max="8965" width="7.7109375" style="82" customWidth="1"/>
    <col min="8966" max="8966" width="8.28515625" style="82" customWidth="1"/>
    <col min="8967" max="8967" width="9" style="82" customWidth="1"/>
    <col min="8968" max="8968" width="8.5703125" style="82" customWidth="1"/>
    <col min="8969" max="8969" width="13" style="82" customWidth="1"/>
    <col min="8970" max="8970" width="13.5703125" style="82" customWidth="1"/>
    <col min="8971" max="8971" width="10.7109375" style="82" customWidth="1"/>
    <col min="8972" max="8972" width="13" style="82" customWidth="1"/>
    <col min="8973" max="8973" width="12.7109375" style="82" customWidth="1"/>
    <col min="8974" max="8974" width="11.140625" style="82" bestFit="1" customWidth="1"/>
    <col min="8975" max="9213" width="9.140625" style="82"/>
    <col min="9214" max="9214" width="4.5703125" style="82" customWidth="1"/>
    <col min="9215" max="9215" width="9.7109375" style="82" customWidth="1"/>
    <col min="9216" max="9216" width="34" style="82" customWidth="1"/>
    <col min="9217" max="9217" width="6.140625" style="82" customWidth="1"/>
    <col min="9218" max="9218" width="8.42578125" style="82" customWidth="1"/>
    <col min="9219" max="9219" width="8.28515625" style="82" customWidth="1"/>
    <col min="9220" max="9220" width="7.5703125" style="82" customWidth="1"/>
    <col min="9221" max="9221" width="7.7109375" style="82" customWidth="1"/>
    <col min="9222" max="9222" width="8.28515625" style="82" customWidth="1"/>
    <col min="9223" max="9223" width="9" style="82" customWidth="1"/>
    <col min="9224" max="9224" width="8.5703125" style="82" customWidth="1"/>
    <col min="9225" max="9225" width="13" style="82" customWidth="1"/>
    <col min="9226" max="9226" width="13.5703125" style="82" customWidth="1"/>
    <col min="9227" max="9227" width="10.7109375" style="82" customWidth="1"/>
    <col min="9228" max="9228" width="13" style="82" customWidth="1"/>
    <col min="9229" max="9229" width="12.7109375" style="82" customWidth="1"/>
    <col min="9230" max="9230" width="11.140625" style="82" bestFit="1" customWidth="1"/>
    <col min="9231" max="9469" width="9.140625" style="82"/>
    <col min="9470" max="9470" width="4.5703125" style="82" customWidth="1"/>
    <col min="9471" max="9471" width="9.7109375" style="82" customWidth="1"/>
    <col min="9472" max="9472" width="34" style="82" customWidth="1"/>
    <col min="9473" max="9473" width="6.140625" style="82" customWidth="1"/>
    <col min="9474" max="9474" width="8.42578125" style="82" customWidth="1"/>
    <col min="9475" max="9475" width="8.28515625" style="82" customWidth="1"/>
    <col min="9476" max="9476" width="7.5703125" style="82" customWidth="1"/>
    <col min="9477" max="9477" width="7.7109375" style="82" customWidth="1"/>
    <col min="9478" max="9478" width="8.28515625" style="82" customWidth="1"/>
    <col min="9479" max="9479" width="9" style="82" customWidth="1"/>
    <col min="9480" max="9480" width="8.5703125" style="82" customWidth="1"/>
    <col min="9481" max="9481" width="13" style="82" customWidth="1"/>
    <col min="9482" max="9482" width="13.5703125" style="82" customWidth="1"/>
    <col min="9483" max="9483" width="10.7109375" style="82" customWidth="1"/>
    <col min="9484" max="9484" width="13" style="82" customWidth="1"/>
    <col min="9485" max="9485" width="12.7109375" style="82" customWidth="1"/>
    <col min="9486" max="9486" width="11.140625" style="82" bestFit="1" customWidth="1"/>
    <col min="9487" max="9725" width="9.140625" style="82"/>
    <col min="9726" max="9726" width="4.5703125" style="82" customWidth="1"/>
    <col min="9727" max="9727" width="9.7109375" style="82" customWidth="1"/>
    <col min="9728" max="9728" width="34" style="82" customWidth="1"/>
    <col min="9729" max="9729" width="6.140625" style="82" customWidth="1"/>
    <col min="9730" max="9730" width="8.42578125" style="82" customWidth="1"/>
    <col min="9731" max="9731" width="8.28515625" style="82" customWidth="1"/>
    <col min="9732" max="9732" width="7.5703125" style="82" customWidth="1"/>
    <col min="9733" max="9733" width="7.7109375" style="82" customWidth="1"/>
    <col min="9734" max="9734" width="8.28515625" style="82" customWidth="1"/>
    <col min="9735" max="9735" width="9" style="82" customWidth="1"/>
    <col min="9736" max="9736" width="8.5703125" style="82" customWidth="1"/>
    <col min="9737" max="9737" width="13" style="82" customWidth="1"/>
    <col min="9738" max="9738" width="13.5703125" style="82" customWidth="1"/>
    <col min="9739" max="9739" width="10.7109375" style="82" customWidth="1"/>
    <col min="9740" max="9740" width="13" style="82" customWidth="1"/>
    <col min="9741" max="9741" width="12.7109375" style="82" customWidth="1"/>
    <col min="9742" max="9742" width="11.140625" style="82" bestFit="1" customWidth="1"/>
    <col min="9743" max="9981" width="9.140625" style="82"/>
    <col min="9982" max="9982" width="4.5703125" style="82" customWidth="1"/>
    <col min="9983" max="9983" width="9.7109375" style="82" customWidth="1"/>
    <col min="9984" max="9984" width="34" style="82" customWidth="1"/>
    <col min="9985" max="9985" width="6.140625" style="82" customWidth="1"/>
    <col min="9986" max="9986" width="8.42578125" style="82" customWidth="1"/>
    <col min="9987" max="9987" width="8.28515625" style="82" customWidth="1"/>
    <col min="9988" max="9988" width="7.5703125" style="82" customWidth="1"/>
    <col min="9989" max="9989" width="7.7109375" style="82" customWidth="1"/>
    <col min="9990" max="9990" width="8.28515625" style="82" customWidth="1"/>
    <col min="9991" max="9991" width="9" style="82" customWidth="1"/>
    <col min="9992" max="9992" width="8.5703125" style="82" customWidth="1"/>
    <col min="9993" max="9993" width="13" style="82" customWidth="1"/>
    <col min="9994" max="9994" width="13.5703125" style="82" customWidth="1"/>
    <col min="9995" max="9995" width="10.7109375" style="82" customWidth="1"/>
    <col min="9996" max="9996" width="13" style="82" customWidth="1"/>
    <col min="9997" max="9997" width="12.7109375" style="82" customWidth="1"/>
    <col min="9998" max="9998" width="11.140625" style="82" bestFit="1" customWidth="1"/>
    <col min="9999" max="10237" width="9.140625" style="82"/>
    <col min="10238" max="10238" width="4.5703125" style="82" customWidth="1"/>
    <col min="10239" max="10239" width="9.7109375" style="82" customWidth="1"/>
    <col min="10240" max="10240" width="34" style="82" customWidth="1"/>
    <col min="10241" max="10241" width="6.140625" style="82" customWidth="1"/>
    <col min="10242" max="10242" width="8.42578125" style="82" customWidth="1"/>
    <col min="10243" max="10243" width="8.28515625" style="82" customWidth="1"/>
    <col min="10244" max="10244" width="7.5703125" style="82" customWidth="1"/>
    <col min="10245" max="10245" width="7.7109375" style="82" customWidth="1"/>
    <col min="10246" max="10246" width="8.28515625" style="82" customWidth="1"/>
    <col min="10247" max="10247" width="9" style="82" customWidth="1"/>
    <col min="10248" max="10248" width="8.5703125" style="82" customWidth="1"/>
    <col min="10249" max="10249" width="13" style="82" customWidth="1"/>
    <col min="10250" max="10250" width="13.5703125" style="82" customWidth="1"/>
    <col min="10251" max="10251" width="10.7109375" style="82" customWidth="1"/>
    <col min="10252" max="10252" width="13" style="82" customWidth="1"/>
    <col min="10253" max="10253" width="12.7109375" style="82" customWidth="1"/>
    <col min="10254" max="10254" width="11.140625" style="82" bestFit="1" customWidth="1"/>
    <col min="10255" max="10493" width="9.140625" style="82"/>
    <col min="10494" max="10494" width="4.5703125" style="82" customWidth="1"/>
    <col min="10495" max="10495" width="9.7109375" style="82" customWidth="1"/>
    <col min="10496" max="10496" width="34" style="82" customWidth="1"/>
    <col min="10497" max="10497" width="6.140625" style="82" customWidth="1"/>
    <col min="10498" max="10498" width="8.42578125" style="82" customWidth="1"/>
    <col min="10499" max="10499" width="8.28515625" style="82" customWidth="1"/>
    <col min="10500" max="10500" width="7.5703125" style="82" customWidth="1"/>
    <col min="10501" max="10501" width="7.7109375" style="82" customWidth="1"/>
    <col min="10502" max="10502" width="8.28515625" style="82" customWidth="1"/>
    <col min="10503" max="10503" width="9" style="82" customWidth="1"/>
    <col min="10504" max="10504" width="8.5703125" style="82" customWidth="1"/>
    <col min="10505" max="10505" width="13" style="82" customWidth="1"/>
    <col min="10506" max="10506" width="13.5703125" style="82" customWidth="1"/>
    <col min="10507" max="10507" width="10.7109375" style="82" customWidth="1"/>
    <col min="10508" max="10508" width="13" style="82" customWidth="1"/>
    <col min="10509" max="10509" width="12.7109375" style="82" customWidth="1"/>
    <col min="10510" max="10510" width="11.140625" style="82" bestFit="1" customWidth="1"/>
    <col min="10511" max="10749" width="9.140625" style="82"/>
    <col min="10750" max="10750" width="4.5703125" style="82" customWidth="1"/>
    <col min="10751" max="10751" width="9.7109375" style="82" customWidth="1"/>
    <col min="10752" max="10752" width="34" style="82" customWidth="1"/>
    <col min="10753" max="10753" width="6.140625" style="82" customWidth="1"/>
    <col min="10754" max="10754" width="8.42578125" style="82" customWidth="1"/>
    <col min="10755" max="10755" width="8.28515625" style="82" customWidth="1"/>
    <col min="10756" max="10756" width="7.5703125" style="82" customWidth="1"/>
    <col min="10757" max="10757" width="7.7109375" style="82" customWidth="1"/>
    <col min="10758" max="10758" width="8.28515625" style="82" customWidth="1"/>
    <col min="10759" max="10759" width="9" style="82" customWidth="1"/>
    <col min="10760" max="10760" width="8.5703125" style="82" customWidth="1"/>
    <col min="10761" max="10761" width="13" style="82" customWidth="1"/>
    <col min="10762" max="10762" width="13.5703125" style="82" customWidth="1"/>
    <col min="10763" max="10763" width="10.7109375" style="82" customWidth="1"/>
    <col min="10764" max="10764" width="13" style="82" customWidth="1"/>
    <col min="10765" max="10765" width="12.7109375" style="82" customWidth="1"/>
    <col min="10766" max="10766" width="11.140625" style="82" bestFit="1" customWidth="1"/>
    <col min="10767" max="11005" width="9.140625" style="82"/>
    <col min="11006" max="11006" width="4.5703125" style="82" customWidth="1"/>
    <col min="11007" max="11007" width="9.7109375" style="82" customWidth="1"/>
    <col min="11008" max="11008" width="34" style="82" customWidth="1"/>
    <col min="11009" max="11009" width="6.140625" style="82" customWidth="1"/>
    <col min="11010" max="11010" width="8.42578125" style="82" customWidth="1"/>
    <col min="11011" max="11011" width="8.28515625" style="82" customWidth="1"/>
    <col min="11012" max="11012" width="7.5703125" style="82" customWidth="1"/>
    <col min="11013" max="11013" width="7.7109375" style="82" customWidth="1"/>
    <col min="11014" max="11014" width="8.28515625" style="82" customWidth="1"/>
    <col min="11015" max="11015" width="9" style="82" customWidth="1"/>
    <col min="11016" max="11016" width="8.5703125" style="82" customWidth="1"/>
    <col min="11017" max="11017" width="13" style="82" customWidth="1"/>
    <col min="11018" max="11018" width="13.5703125" style="82" customWidth="1"/>
    <col min="11019" max="11019" width="10.7109375" style="82" customWidth="1"/>
    <col min="11020" max="11020" width="13" style="82" customWidth="1"/>
    <col min="11021" max="11021" width="12.7109375" style="82" customWidth="1"/>
    <col min="11022" max="11022" width="11.140625" style="82" bestFit="1" customWidth="1"/>
    <col min="11023" max="11261" width="9.140625" style="82"/>
    <col min="11262" max="11262" width="4.5703125" style="82" customWidth="1"/>
    <col min="11263" max="11263" width="9.7109375" style="82" customWidth="1"/>
    <col min="11264" max="11264" width="34" style="82" customWidth="1"/>
    <col min="11265" max="11265" width="6.140625" style="82" customWidth="1"/>
    <col min="11266" max="11266" width="8.42578125" style="82" customWidth="1"/>
    <col min="11267" max="11267" width="8.28515625" style="82" customWidth="1"/>
    <col min="11268" max="11268" width="7.5703125" style="82" customWidth="1"/>
    <col min="11269" max="11269" width="7.7109375" style="82" customWidth="1"/>
    <col min="11270" max="11270" width="8.28515625" style="82" customWidth="1"/>
    <col min="11271" max="11271" width="9" style="82" customWidth="1"/>
    <col min="11272" max="11272" width="8.5703125" style="82" customWidth="1"/>
    <col min="11273" max="11273" width="13" style="82" customWidth="1"/>
    <col min="11274" max="11274" width="13.5703125" style="82" customWidth="1"/>
    <col min="11275" max="11275" width="10.7109375" style="82" customWidth="1"/>
    <col min="11276" max="11276" width="13" style="82" customWidth="1"/>
    <col min="11277" max="11277" width="12.7109375" style="82" customWidth="1"/>
    <col min="11278" max="11278" width="11.140625" style="82" bestFit="1" customWidth="1"/>
    <col min="11279" max="11517" width="9.140625" style="82"/>
    <col min="11518" max="11518" width="4.5703125" style="82" customWidth="1"/>
    <col min="11519" max="11519" width="9.7109375" style="82" customWidth="1"/>
    <col min="11520" max="11520" width="34" style="82" customWidth="1"/>
    <col min="11521" max="11521" width="6.140625" style="82" customWidth="1"/>
    <col min="11522" max="11522" width="8.42578125" style="82" customWidth="1"/>
    <col min="11523" max="11523" width="8.28515625" style="82" customWidth="1"/>
    <col min="11524" max="11524" width="7.5703125" style="82" customWidth="1"/>
    <col min="11525" max="11525" width="7.7109375" style="82" customWidth="1"/>
    <col min="11526" max="11526" width="8.28515625" style="82" customWidth="1"/>
    <col min="11527" max="11527" width="9" style="82" customWidth="1"/>
    <col min="11528" max="11528" width="8.5703125" style="82" customWidth="1"/>
    <col min="11529" max="11529" width="13" style="82" customWidth="1"/>
    <col min="11530" max="11530" width="13.5703125" style="82" customWidth="1"/>
    <col min="11531" max="11531" width="10.7109375" style="82" customWidth="1"/>
    <col min="11532" max="11532" width="13" style="82" customWidth="1"/>
    <col min="11533" max="11533" width="12.7109375" style="82" customWidth="1"/>
    <col min="11534" max="11534" width="11.140625" style="82" bestFit="1" customWidth="1"/>
    <col min="11535" max="11773" width="9.140625" style="82"/>
    <col min="11774" max="11774" width="4.5703125" style="82" customWidth="1"/>
    <col min="11775" max="11775" width="9.7109375" style="82" customWidth="1"/>
    <col min="11776" max="11776" width="34" style="82" customWidth="1"/>
    <col min="11777" max="11777" width="6.140625" style="82" customWidth="1"/>
    <col min="11778" max="11778" width="8.42578125" style="82" customWidth="1"/>
    <col min="11779" max="11779" width="8.28515625" style="82" customWidth="1"/>
    <col min="11780" max="11780" width="7.5703125" style="82" customWidth="1"/>
    <col min="11781" max="11781" width="7.7109375" style="82" customWidth="1"/>
    <col min="11782" max="11782" width="8.28515625" style="82" customWidth="1"/>
    <col min="11783" max="11783" width="9" style="82" customWidth="1"/>
    <col min="11784" max="11784" width="8.5703125" style="82" customWidth="1"/>
    <col min="11785" max="11785" width="13" style="82" customWidth="1"/>
    <col min="11786" max="11786" width="13.5703125" style="82" customWidth="1"/>
    <col min="11787" max="11787" width="10.7109375" style="82" customWidth="1"/>
    <col min="11788" max="11788" width="13" style="82" customWidth="1"/>
    <col min="11789" max="11789" width="12.7109375" style="82" customWidth="1"/>
    <col min="11790" max="11790" width="11.140625" style="82" bestFit="1" customWidth="1"/>
    <col min="11791" max="12029" width="9.140625" style="82"/>
    <col min="12030" max="12030" width="4.5703125" style="82" customWidth="1"/>
    <col min="12031" max="12031" width="9.7109375" style="82" customWidth="1"/>
    <col min="12032" max="12032" width="34" style="82" customWidth="1"/>
    <col min="12033" max="12033" width="6.140625" style="82" customWidth="1"/>
    <col min="12034" max="12034" width="8.42578125" style="82" customWidth="1"/>
    <col min="12035" max="12035" width="8.28515625" style="82" customWidth="1"/>
    <col min="12036" max="12036" width="7.5703125" style="82" customWidth="1"/>
    <col min="12037" max="12037" width="7.7109375" style="82" customWidth="1"/>
    <col min="12038" max="12038" width="8.28515625" style="82" customWidth="1"/>
    <col min="12039" max="12039" width="9" style="82" customWidth="1"/>
    <col min="12040" max="12040" width="8.5703125" style="82" customWidth="1"/>
    <col min="12041" max="12041" width="13" style="82" customWidth="1"/>
    <col min="12042" max="12042" width="13.5703125" style="82" customWidth="1"/>
    <col min="12043" max="12043" width="10.7109375" style="82" customWidth="1"/>
    <col min="12044" max="12044" width="13" style="82" customWidth="1"/>
    <col min="12045" max="12045" width="12.7109375" style="82" customWidth="1"/>
    <col min="12046" max="12046" width="11.140625" style="82" bestFit="1" customWidth="1"/>
    <col min="12047" max="12285" width="9.140625" style="82"/>
    <col min="12286" max="12286" width="4.5703125" style="82" customWidth="1"/>
    <col min="12287" max="12287" width="9.7109375" style="82" customWidth="1"/>
    <col min="12288" max="12288" width="34" style="82" customWidth="1"/>
    <col min="12289" max="12289" width="6.140625" style="82" customWidth="1"/>
    <col min="12290" max="12290" width="8.42578125" style="82" customWidth="1"/>
    <col min="12291" max="12291" width="8.28515625" style="82" customWidth="1"/>
    <col min="12292" max="12292" width="7.5703125" style="82" customWidth="1"/>
    <col min="12293" max="12293" width="7.7109375" style="82" customWidth="1"/>
    <col min="12294" max="12294" width="8.28515625" style="82" customWidth="1"/>
    <col min="12295" max="12295" width="9" style="82" customWidth="1"/>
    <col min="12296" max="12296" width="8.5703125" style="82" customWidth="1"/>
    <col min="12297" max="12297" width="13" style="82" customWidth="1"/>
    <col min="12298" max="12298" width="13.5703125" style="82" customWidth="1"/>
    <col min="12299" max="12299" width="10.7109375" style="82" customWidth="1"/>
    <col min="12300" max="12300" width="13" style="82" customWidth="1"/>
    <col min="12301" max="12301" width="12.7109375" style="82" customWidth="1"/>
    <col min="12302" max="12302" width="11.140625" style="82" bestFit="1" customWidth="1"/>
    <col min="12303" max="12541" width="9.140625" style="82"/>
    <col min="12542" max="12542" width="4.5703125" style="82" customWidth="1"/>
    <col min="12543" max="12543" width="9.7109375" style="82" customWidth="1"/>
    <col min="12544" max="12544" width="34" style="82" customWidth="1"/>
    <col min="12545" max="12545" width="6.140625" style="82" customWidth="1"/>
    <col min="12546" max="12546" width="8.42578125" style="82" customWidth="1"/>
    <col min="12547" max="12547" width="8.28515625" style="82" customWidth="1"/>
    <col min="12548" max="12548" width="7.5703125" style="82" customWidth="1"/>
    <col min="12549" max="12549" width="7.7109375" style="82" customWidth="1"/>
    <col min="12550" max="12550" width="8.28515625" style="82" customWidth="1"/>
    <col min="12551" max="12551" width="9" style="82" customWidth="1"/>
    <col min="12552" max="12552" width="8.5703125" style="82" customWidth="1"/>
    <col min="12553" max="12553" width="13" style="82" customWidth="1"/>
    <col min="12554" max="12554" width="13.5703125" style="82" customWidth="1"/>
    <col min="12555" max="12555" width="10.7109375" style="82" customWidth="1"/>
    <col min="12556" max="12556" width="13" style="82" customWidth="1"/>
    <col min="12557" max="12557" width="12.7109375" style="82" customWidth="1"/>
    <col min="12558" max="12558" width="11.140625" style="82" bestFit="1" customWidth="1"/>
    <col min="12559" max="12797" width="9.140625" style="82"/>
    <col min="12798" max="12798" width="4.5703125" style="82" customWidth="1"/>
    <col min="12799" max="12799" width="9.7109375" style="82" customWidth="1"/>
    <col min="12800" max="12800" width="34" style="82" customWidth="1"/>
    <col min="12801" max="12801" width="6.140625" style="82" customWidth="1"/>
    <col min="12802" max="12802" width="8.42578125" style="82" customWidth="1"/>
    <col min="12803" max="12803" width="8.28515625" style="82" customWidth="1"/>
    <col min="12804" max="12804" width="7.5703125" style="82" customWidth="1"/>
    <col min="12805" max="12805" width="7.7109375" style="82" customWidth="1"/>
    <col min="12806" max="12806" width="8.28515625" style="82" customWidth="1"/>
    <col min="12807" max="12807" width="9" style="82" customWidth="1"/>
    <col min="12808" max="12808" width="8.5703125" style="82" customWidth="1"/>
    <col min="12809" max="12809" width="13" style="82" customWidth="1"/>
    <col min="12810" max="12810" width="13.5703125" style="82" customWidth="1"/>
    <col min="12811" max="12811" width="10.7109375" style="82" customWidth="1"/>
    <col min="12812" max="12812" width="13" style="82" customWidth="1"/>
    <col min="12813" max="12813" width="12.7109375" style="82" customWidth="1"/>
    <col min="12814" max="12814" width="11.140625" style="82" bestFit="1" customWidth="1"/>
    <col min="12815" max="13053" width="9.140625" style="82"/>
    <col min="13054" max="13054" width="4.5703125" style="82" customWidth="1"/>
    <col min="13055" max="13055" width="9.7109375" style="82" customWidth="1"/>
    <col min="13056" max="13056" width="34" style="82" customWidth="1"/>
    <col min="13057" max="13057" width="6.140625" style="82" customWidth="1"/>
    <col min="13058" max="13058" width="8.42578125" style="82" customWidth="1"/>
    <col min="13059" max="13059" width="8.28515625" style="82" customWidth="1"/>
    <col min="13060" max="13060" width="7.5703125" style="82" customWidth="1"/>
    <col min="13061" max="13061" width="7.7109375" style="82" customWidth="1"/>
    <col min="13062" max="13062" width="8.28515625" style="82" customWidth="1"/>
    <col min="13063" max="13063" width="9" style="82" customWidth="1"/>
    <col min="13064" max="13064" width="8.5703125" style="82" customWidth="1"/>
    <col min="13065" max="13065" width="13" style="82" customWidth="1"/>
    <col min="13066" max="13066" width="13.5703125" style="82" customWidth="1"/>
    <col min="13067" max="13067" width="10.7109375" style="82" customWidth="1"/>
    <col min="13068" max="13068" width="13" style="82" customWidth="1"/>
    <col min="13069" max="13069" width="12.7109375" style="82" customWidth="1"/>
    <col min="13070" max="13070" width="11.140625" style="82" bestFit="1" customWidth="1"/>
    <col min="13071" max="13309" width="9.140625" style="82"/>
    <col min="13310" max="13310" width="4.5703125" style="82" customWidth="1"/>
    <col min="13311" max="13311" width="9.7109375" style="82" customWidth="1"/>
    <col min="13312" max="13312" width="34" style="82" customWidth="1"/>
    <col min="13313" max="13313" width="6.140625" style="82" customWidth="1"/>
    <col min="13314" max="13314" width="8.42578125" style="82" customWidth="1"/>
    <col min="13315" max="13315" width="8.28515625" style="82" customWidth="1"/>
    <col min="13316" max="13316" width="7.5703125" style="82" customWidth="1"/>
    <col min="13317" max="13317" width="7.7109375" style="82" customWidth="1"/>
    <col min="13318" max="13318" width="8.28515625" style="82" customWidth="1"/>
    <col min="13319" max="13319" width="9" style="82" customWidth="1"/>
    <col min="13320" max="13320" width="8.5703125" style="82" customWidth="1"/>
    <col min="13321" max="13321" width="13" style="82" customWidth="1"/>
    <col min="13322" max="13322" width="13.5703125" style="82" customWidth="1"/>
    <col min="13323" max="13323" width="10.7109375" style="82" customWidth="1"/>
    <col min="13324" max="13324" width="13" style="82" customWidth="1"/>
    <col min="13325" max="13325" width="12.7109375" style="82" customWidth="1"/>
    <col min="13326" max="13326" width="11.140625" style="82" bestFit="1" customWidth="1"/>
    <col min="13327" max="13565" width="9.140625" style="82"/>
    <col min="13566" max="13566" width="4.5703125" style="82" customWidth="1"/>
    <col min="13567" max="13567" width="9.7109375" style="82" customWidth="1"/>
    <col min="13568" max="13568" width="34" style="82" customWidth="1"/>
    <col min="13569" max="13569" width="6.140625" style="82" customWidth="1"/>
    <col min="13570" max="13570" width="8.42578125" style="82" customWidth="1"/>
    <col min="13571" max="13571" width="8.28515625" style="82" customWidth="1"/>
    <col min="13572" max="13572" width="7.5703125" style="82" customWidth="1"/>
    <col min="13573" max="13573" width="7.7109375" style="82" customWidth="1"/>
    <col min="13574" max="13574" width="8.28515625" style="82" customWidth="1"/>
    <col min="13575" max="13575" width="9" style="82" customWidth="1"/>
    <col min="13576" max="13576" width="8.5703125" style="82" customWidth="1"/>
    <col min="13577" max="13577" width="13" style="82" customWidth="1"/>
    <col min="13578" max="13578" width="13.5703125" style="82" customWidth="1"/>
    <col min="13579" max="13579" width="10.7109375" style="82" customWidth="1"/>
    <col min="13580" max="13580" width="13" style="82" customWidth="1"/>
    <col min="13581" max="13581" width="12.7109375" style="82" customWidth="1"/>
    <col min="13582" max="13582" width="11.140625" style="82" bestFit="1" customWidth="1"/>
    <col min="13583" max="13821" width="9.140625" style="82"/>
    <col min="13822" max="13822" width="4.5703125" style="82" customWidth="1"/>
    <col min="13823" max="13823" width="9.7109375" style="82" customWidth="1"/>
    <col min="13824" max="13824" width="34" style="82" customWidth="1"/>
    <col min="13825" max="13825" width="6.140625" style="82" customWidth="1"/>
    <col min="13826" max="13826" width="8.42578125" style="82" customWidth="1"/>
    <col min="13827" max="13827" width="8.28515625" style="82" customWidth="1"/>
    <col min="13828" max="13828" width="7.5703125" style="82" customWidth="1"/>
    <col min="13829" max="13829" width="7.7109375" style="82" customWidth="1"/>
    <col min="13830" max="13830" width="8.28515625" style="82" customWidth="1"/>
    <col min="13831" max="13831" width="9" style="82" customWidth="1"/>
    <col min="13832" max="13832" width="8.5703125" style="82" customWidth="1"/>
    <col min="13833" max="13833" width="13" style="82" customWidth="1"/>
    <col min="13834" max="13834" width="13.5703125" style="82" customWidth="1"/>
    <col min="13835" max="13835" width="10.7109375" style="82" customWidth="1"/>
    <col min="13836" max="13836" width="13" style="82" customWidth="1"/>
    <col min="13837" max="13837" width="12.7109375" style="82" customWidth="1"/>
    <col min="13838" max="13838" width="11.140625" style="82" bestFit="1" customWidth="1"/>
    <col min="13839" max="14077" width="9.140625" style="82"/>
    <col min="14078" max="14078" width="4.5703125" style="82" customWidth="1"/>
    <col min="14079" max="14079" width="9.7109375" style="82" customWidth="1"/>
    <col min="14080" max="14080" width="34" style="82" customWidth="1"/>
    <col min="14081" max="14081" width="6.140625" style="82" customWidth="1"/>
    <col min="14082" max="14082" width="8.42578125" style="82" customWidth="1"/>
    <col min="14083" max="14083" width="8.28515625" style="82" customWidth="1"/>
    <col min="14084" max="14084" width="7.5703125" style="82" customWidth="1"/>
    <col min="14085" max="14085" width="7.7109375" style="82" customWidth="1"/>
    <col min="14086" max="14086" width="8.28515625" style="82" customWidth="1"/>
    <col min="14087" max="14087" width="9" style="82" customWidth="1"/>
    <col min="14088" max="14088" width="8.5703125" style="82" customWidth="1"/>
    <col min="14089" max="14089" width="13" style="82" customWidth="1"/>
    <col min="14090" max="14090" width="13.5703125" style="82" customWidth="1"/>
    <col min="14091" max="14091" width="10.7109375" style="82" customWidth="1"/>
    <col min="14092" max="14092" width="13" style="82" customWidth="1"/>
    <col min="14093" max="14093" width="12.7109375" style="82" customWidth="1"/>
    <col min="14094" max="14094" width="11.140625" style="82" bestFit="1" customWidth="1"/>
    <col min="14095" max="14333" width="9.140625" style="82"/>
    <col min="14334" max="14334" width="4.5703125" style="82" customWidth="1"/>
    <col min="14335" max="14335" width="9.7109375" style="82" customWidth="1"/>
    <col min="14336" max="14336" width="34" style="82" customWidth="1"/>
    <col min="14337" max="14337" width="6.140625" style="82" customWidth="1"/>
    <col min="14338" max="14338" width="8.42578125" style="82" customWidth="1"/>
    <col min="14339" max="14339" width="8.28515625" style="82" customWidth="1"/>
    <col min="14340" max="14340" width="7.5703125" style="82" customWidth="1"/>
    <col min="14341" max="14341" width="7.7109375" style="82" customWidth="1"/>
    <col min="14342" max="14342" width="8.28515625" style="82" customWidth="1"/>
    <col min="14343" max="14343" width="9" style="82" customWidth="1"/>
    <col min="14344" max="14344" width="8.5703125" style="82" customWidth="1"/>
    <col min="14345" max="14345" width="13" style="82" customWidth="1"/>
    <col min="14346" max="14346" width="13.5703125" style="82" customWidth="1"/>
    <col min="14347" max="14347" width="10.7109375" style="82" customWidth="1"/>
    <col min="14348" max="14348" width="13" style="82" customWidth="1"/>
    <col min="14349" max="14349" width="12.7109375" style="82" customWidth="1"/>
    <col min="14350" max="14350" width="11.140625" style="82" bestFit="1" customWidth="1"/>
    <col min="14351" max="14589" width="9.140625" style="82"/>
    <col min="14590" max="14590" width="4.5703125" style="82" customWidth="1"/>
    <col min="14591" max="14591" width="9.7109375" style="82" customWidth="1"/>
    <col min="14592" max="14592" width="34" style="82" customWidth="1"/>
    <col min="14593" max="14593" width="6.140625" style="82" customWidth="1"/>
    <col min="14594" max="14594" width="8.42578125" style="82" customWidth="1"/>
    <col min="14595" max="14595" width="8.28515625" style="82" customWidth="1"/>
    <col min="14596" max="14596" width="7.5703125" style="82" customWidth="1"/>
    <col min="14597" max="14597" width="7.7109375" style="82" customWidth="1"/>
    <col min="14598" max="14598" width="8.28515625" style="82" customWidth="1"/>
    <col min="14599" max="14599" width="9" style="82" customWidth="1"/>
    <col min="14600" max="14600" width="8.5703125" style="82" customWidth="1"/>
    <col min="14601" max="14601" width="13" style="82" customWidth="1"/>
    <col min="14602" max="14602" width="13.5703125" style="82" customWidth="1"/>
    <col min="14603" max="14603" width="10.7109375" style="82" customWidth="1"/>
    <col min="14604" max="14604" width="13" style="82" customWidth="1"/>
    <col min="14605" max="14605" width="12.7109375" style="82" customWidth="1"/>
    <col min="14606" max="14606" width="11.140625" style="82" bestFit="1" customWidth="1"/>
    <col min="14607" max="14845" width="9.140625" style="82"/>
    <col min="14846" max="14846" width="4.5703125" style="82" customWidth="1"/>
    <col min="14847" max="14847" width="9.7109375" style="82" customWidth="1"/>
    <col min="14848" max="14848" width="34" style="82" customWidth="1"/>
    <col min="14849" max="14849" width="6.140625" style="82" customWidth="1"/>
    <col min="14850" max="14850" width="8.42578125" style="82" customWidth="1"/>
    <col min="14851" max="14851" width="8.28515625" style="82" customWidth="1"/>
    <col min="14852" max="14852" width="7.5703125" style="82" customWidth="1"/>
    <col min="14853" max="14853" width="7.7109375" style="82" customWidth="1"/>
    <col min="14854" max="14854" width="8.28515625" style="82" customWidth="1"/>
    <col min="14855" max="14855" width="9" style="82" customWidth="1"/>
    <col min="14856" max="14856" width="8.5703125" style="82" customWidth="1"/>
    <col min="14857" max="14857" width="13" style="82" customWidth="1"/>
    <col min="14858" max="14858" width="13.5703125" style="82" customWidth="1"/>
    <col min="14859" max="14859" width="10.7109375" style="82" customWidth="1"/>
    <col min="14860" max="14860" width="13" style="82" customWidth="1"/>
    <col min="14861" max="14861" width="12.7109375" style="82" customWidth="1"/>
    <col min="14862" max="14862" width="11.140625" style="82" bestFit="1" customWidth="1"/>
    <col min="14863" max="15101" width="9.140625" style="82"/>
    <col min="15102" max="15102" width="4.5703125" style="82" customWidth="1"/>
    <col min="15103" max="15103" width="9.7109375" style="82" customWidth="1"/>
    <col min="15104" max="15104" width="34" style="82" customWidth="1"/>
    <col min="15105" max="15105" width="6.140625" style="82" customWidth="1"/>
    <col min="15106" max="15106" width="8.42578125" style="82" customWidth="1"/>
    <col min="15107" max="15107" width="8.28515625" style="82" customWidth="1"/>
    <col min="15108" max="15108" width="7.5703125" style="82" customWidth="1"/>
    <col min="15109" max="15109" width="7.7109375" style="82" customWidth="1"/>
    <col min="15110" max="15110" width="8.28515625" style="82" customWidth="1"/>
    <col min="15111" max="15111" width="9" style="82" customWidth="1"/>
    <col min="15112" max="15112" width="8.5703125" style="82" customWidth="1"/>
    <col min="15113" max="15113" width="13" style="82" customWidth="1"/>
    <col min="15114" max="15114" width="13.5703125" style="82" customWidth="1"/>
    <col min="15115" max="15115" width="10.7109375" style="82" customWidth="1"/>
    <col min="15116" max="15116" width="13" style="82" customWidth="1"/>
    <col min="15117" max="15117" width="12.7109375" style="82" customWidth="1"/>
    <col min="15118" max="15118" width="11.140625" style="82" bestFit="1" customWidth="1"/>
    <col min="15119" max="15357" width="9.140625" style="82"/>
    <col min="15358" max="15358" width="4.5703125" style="82" customWidth="1"/>
    <col min="15359" max="15359" width="9.7109375" style="82" customWidth="1"/>
    <col min="15360" max="15360" width="34" style="82" customWidth="1"/>
    <col min="15361" max="15361" width="6.140625" style="82" customWidth="1"/>
    <col min="15362" max="15362" width="8.42578125" style="82" customWidth="1"/>
    <col min="15363" max="15363" width="8.28515625" style="82" customWidth="1"/>
    <col min="15364" max="15364" width="7.5703125" style="82" customWidth="1"/>
    <col min="15365" max="15365" width="7.7109375" style="82" customWidth="1"/>
    <col min="15366" max="15366" width="8.28515625" style="82" customWidth="1"/>
    <col min="15367" max="15367" width="9" style="82" customWidth="1"/>
    <col min="15368" max="15368" width="8.5703125" style="82" customWidth="1"/>
    <col min="15369" max="15369" width="13" style="82" customWidth="1"/>
    <col min="15370" max="15370" width="13.5703125" style="82" customWidth="1"/>
    <col min="15371" max="15371" width="10.7109375" style="82" customWidth="1"/>
    <col min="15372" max="15372" width="13" style="82" customWidth="1"/>
    <col min="15373" max="15373" width="12.7109375" style="82" customWidth="1"/>
    <col min="15374" max="15374" width="11.140625" style="82" bestFit="1" customWidth="1"/>
    <col min="15375" max="15613" width="9.140625" style="82"/>
    <col min="15614" max="15614" width="4.5703125" style="82" customWidth="1"/>
    <col min="15615" max="15615" width="9.7109375" style="82" customWidth="1"/>
    <col min="15616" max="15616" width="34" style="82" customWidth="1"/>
    <col min="15617" max="15617" width="6.140625" style="82" customWidth="1"/>
    <col min="15618" max="15618" width="8.42578125" style="82" customWidth="1"/>
    <col min="15619" max="15619" width="8.28515625" style="82" customWidth="1"/>
    <col min="15620" max="15620" width="7.5703125" style="82" customWidth="1"/>
    <col min="15621" max="15621" width="7.7109375" style="82" customWidth="1"/>
    <col min="15622" max="15622" width="8.28515625" style="82" customWidth="1"/>
    <col min="15623" max="15623" width="9" style="82" customWidth="1"/>
    <col min="15624" max="15624" width="8.5703125" style="82" customWidth="1"/>
    <col min="15625" max="15625" width="13" style="82" customWidth="1"/>
    <col min="15626" max="15626" width="13.5703125" style="82" customWidth="1"/>
    <col min="15627" max="15627" width="10.7109375" style="82" customWidth="1"/>
    <col min="15628" max="15628" width="13" style="82" customWidth="1"/>
    <col min="15629" max="15629" width="12.7109375" style="82" customWidth="1"/>
    <col min="15630" max="15630" width="11.140625" style="82" bestFit="1" customWidth="1"/>
    <col min="15631" max="15869" width="9.140625" style="82"/>
    <col min="15870" max="15870" width="4.5703125" style="82" customWidth="1"/>
    <col min="15871" max="15871" width="9.7109375" style="82" customWidth="1"/>
    <col min="15872" max="15872" width="34" style="82" customWidth="1"/>
    <col min="15873" max="15873" width="6.140625" style="82" customWidth="1"/>
    <col min="15874" max="15874" width="8.42578125" style="82" customWidth="1"/>
    <col min="15875" max="15875" width="8.28515625" style="82" customWidth="1"/>
    <col min="15876" max="15876" width="7.5703125" style="82" customWidth="1"/>
    <col min="15877" max="15877" width="7.7109375" style="82" customWidth="1"/>
    <col min="15878" max="15878" width="8.28515625" style="82" customWidth="1"/>
    <col min="15879" max="15879" width="9" style="82" customWidth="1"/>
    <col min="15880" max="15880" width="8.5703125" style="82" customWidth="1"/>
    <col min="15881" max="15881" width="13" style="82" customWidth="1"/>
    <col min="15882" max="15882" width="13.5703125" style="82" customWidth="1"/>
    <col min="15883" max="15883" width="10.7109375" style="82" customWidth="1"/>
    <col min="15884" max="15884" width="13" style="82" customWidth="1"/>
    <col min="15885" max="15885" width="12.7109375" style="82" customWidth="1"/>
    <col min="15886" max="15886" width="11.140625" style="82" bestFit="1" customWidth="1"/>
    <col min="15887" max="16125" width="9.140625" style="82"/>
    <col min="16126" max="16126" width="4.5703125" style="82" customWidth="1"/>
    <col min="16127" max="16127" width="9.7109375" style="82" customWidth="1"/>
    <col min="16128" max="16128" width="34" style="82" customWidth="1"/>
    <col min="16129" max="16129" width="6.140625" style="82" customWidth="1"/>
    <col min="16130" max="16130" width="8.42578125" style="82" customWidth="1"/>
    <col min="16131" max="16131" width="8.28515625" style="82" customWidth="1"/>
    <col min="16132" max="16132" width="7.5703125" style="82" customWidth="1"/>
    <col min="16133" max="16133" width="7.7109375" style="82" customWidth="1"/>
    <col min="16134" max="16134" width="8.28515625" style="82" customWidth="1"/>
    <col min="16135" max="16135" width="9" style="82" customWidth="1"/>
    <col min="16136" max="16136" width="8.5703125" style="82" customWidth="1"/>
    <col min="16137" max="16137" width="13" style="82" customWidth="1"/>
    <col min="16138" max="16138" width="13.5703125" style="82" customWidth="1"/>
    <col min="16139" max="16139" width="10.7109375" style="82" customWidth="1"/>
    <col min="16140" max="16140" width="13" style="82" customWidth="1"/>
    <col min="16141" max="16141" width="12.7109375" style="82" customWidth="1"/>
    <col min="16142" max="16142" width="11.140625" style="82" bestFit="1" customWidth="1"/>
    <col min="16143" max="16384" width="9.140625" style="82"/>
  </cols>
  <sheetData>
    <row r="1" spans="1:16" s="64" customFormat="1" ht="18" x14ac:dyDescent="0.2">
      <c r="A1" s="62"/>
      <c r="B1" s="291" t="s">
        <v>425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63"/>
    </row>
    <row r="2" spans="1:16" s="64" customFormat="1" ht="15" x14ac:dyDescent="0.25">
      <c r="B2" s="292" t="s">
        <v>426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1:16" s="64" customFormat="1" ht="14.25" x14ac:dyDescent="0.2">
      <c r="B3" s="293" t="s">
        <v>332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1:16" s="64" customFormat="1" ht="14.25" x14ac:dyDescent="0.2"/>
    <row r="5" spans="1:16" s="64" customFormat="1" ht="14.25" x14ac:dyDescent="0.2">
      <c r="A5" s="65" t="s">
        <v>328</v>
      </c>
      <c r="C5" s="66" t="s">
        <v>474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s="64" customFormat="1" ht="14.25" x14ac:dyDescent="0.2">
      <c r="A6" s="65" t="s">
        <v>329</v>
      </c>
      <c r="C6" s="66" t="s">
        <v>474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s="64" customFormat="1" ht="14.25" x14ac:dyDescent="0.2">
      <c r="A7" s="65" t="s">
        <v>330</v>
      </c>
      <c r="C7" s="66" t="s">
        <v>135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s="64" customFormat="1" ht="14.25" x14ac:dyDescent="0.2">
      <c r="A8" s="65" t="s">
        <v>331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6" s="68" customFormat="1" ht="14.25" x14ac:dyDescent="0.2">
      <c r="B9" s="69"/>
      <c r="C9" s="69"/>
      <c r="D9" s="69"/>
      <c r="E9" s="69"/>
      <c r="F9" s="69"/>
      <c r="G9" s="69"/>
      <c r="H9" s="69"/>
      <c r="I9" s="70" t="s">
        <v>402</v>
      </c>
      <c r="J9" s="71"/>
      <c r="K9" s="69" t="s">
        <v>403</v>
      </c>
      <c r="L9" s="69"/>
      <c r="M9" s="69"/>
      <c r="N9" s="69"/>
      <c r="O9" s="69"/>
      <c r="P9" s="69"/>
    </row>
    <row r="10" spans="1:16" s="64" customFormat="1" ht="14.25" x14ac:dyDescent="0.2">
      <c r="P10" s="70" t="s">
        <v>458</v>
      </c>
    </row>
    <row r="11" spans="1:16" s="64" customFormat="1" ht="15" thickBot="1" x14ac:dyDescent="0.25"/>
    <row r="12" spans="1:16" s="72" customFormat="1" ht="19.5" customHeight="1" x14ac:dyDescent="0.2">
      <c r="A12" s="296" t="s">
        <v>333</v>
      </c>
      <c r="B12" s="289" t="s">
        <v>0</v>
      </c>
      <c r="C12" s="289" t="s">
        <v>334</v>
      </c>
      <c r="D12" s="289" t="s">
        <v>404</v>
      </c>
      <c r="E12" s="289" t="s">
        <v>335</v>
      </c>
      <c r="F12" s="285" t="s">
        <v>405</v>
      </c>
      <c r="G12" s="285" t="s">
        <v>406</v>
      </c>
      <c r="H12" s="287" t="s">
        <v>407</v>
      </c>
      <c r="I12" s="287"/>
      <c r="J12" s="287"/>
      <c r="K12" s="285" t="s">
        <v>12</v>
      </c>
      <c r="L12" s="287" t="s">
        <v>408</v>
      </c>
      <c r="M12" s="287"/>
      <c r="N12" s="287"/>
      <c r="O12" s="287"/>
      <c r="P12" s="283" t="s">
        <v>409</v>
      </c>
    </row>
    <row r="13" spans="1:16" s="72" customFormat="1" ht="36" customHeight="1" thickBot="1" x14ac:dyDescent="0.25">
      <c r="A13" s="297"/>
      <c r="B13" s="290"/>
      <c r="C13" s="290"/>
      <c r="D13" s="290"/>
      <c r="E13" s="290"/>
      <c r="F13" s="286"/>
      <c r="G13" s="286"/>
      <c r="H13" s="73" t="s">
        <v>410</v>
      </c>
      <c r="I13" s="73" t="s">
        <v>411</v>
      </c>
      <c r="J13" s="73" t="s">
        <v>412</v>
      </c>
      <c r="K13" s="286"/>
      <c r="L13" s="73" t="s">
        <v>413</v>
      </c>
      <c r="M13" s="73" t="s">
        <v>410</v>
      </c>
      <c r="N13" s="73" t="s">
        <v>411</v>
      </c>
      <c r="O13" s="73" t="s">
        <v>412</v>
      </c>
      <c r="P13" s="284"/>
    </row>
    <row r="14" spans="1:16" ht="15" customHeight="1" x14ac:dyDescent="0.2">
      <c r="C14" s="101"/>
      <c r="D14" s="101"/>
      <c r="E14" s="86"/>
      <c r="F14" s="86"/>
      <c r="G14" s="86"/>
      <c r="H14" s="168"/>
      <c r="I14" s="86"/>
      <c r="J14" s="169"/>
      <c r="K14" s="169"/>
      <c r="L14" s="169"/>
      <c r="M14" s="101"/>
      <c r="N14" s="101"/>
      <c r="O14" s="101"/>
      <c r="P14" s="101"/>
    </row>
    <row r="15" spans="1:16" ht="15.75" thickBot="1" x14ac:dyDescent="0.25">
      <c r="A15" s="99">
        <v>1</v>
      </c>
      <c r="B15" s="100"/>
      <c r="C15" s="100" t="s">
        <v>1</v>
      </c>
      <c r="D15" s="101"/>
      <c r="E15" s="86"/>
      <c r="F15" s="86"/>
      <c r="G15" s="86"/>
      <c r="H15" s="87"/>
      <c r="I15" s="97"/>
      <c r="J15" s="87"/>
      <c r="K15" s="97"/>
      <c r="L15" s="97"/>
      <c r="M15" s="89"/>
      <c r="N15" s="89"/>
      <c r="O15" s="89"/>
      <c r="P15" s="89"/>
    </row>
    <row r="16" spans="1:16" ht="38.25" x14ac:dyDescent="0.2">
      <c r="A16" s="138" t="s">
        <v>2</v>
      </c>
      <c r="B16" s="103"/>
      <c r="C16" s="104" t="s">
        <v>471</v>
      </c>
      <c r="D16" s="105" t="s">
        <v>11</v>
      </c>
      <c r="E16" s="106">
        <v>32.700000000000003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4"/>
    </row>
    <row r="17" spans="1:16" ht="13.5" thickBot="1" x14ac:dyDescent="0.25">
      <c r="A17" s="141" t="s">
        <v>4</v>
      </c>
      <c r="B17" s="122"/>
      <c r="C17" s="58" t="s">
        <v>23</v>
      </c>
      <c r="D17" s="123" t="s">
        <v>24</v>
      </c>
      <c r="E17" s="124">
        <v>0.5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7"/>
    </row>
    <row r="18" spans="1:16" x14ac:dyDescent="0.2">
      <c r="C18" s="143" t="s">
        <v>32</v>
      </c>
      <c r="D18" s="143"/>
      <c r="E18" s="144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128"/>
    </row>
    <row r="19" spans="1:16" ht="15.75" thickBot="1" x14ac:dyDescent="0.25">
      <c r="A19" s="205">
        <v>2</v>
      </c>
      <c r="B19" s="176"/>
      <c r="C19" s="145" t="s">
        <v>102</v>
      </c>
      <c r="D19" s="206"/>
      <c r="E19" s="207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1:16" ht="25.5" x14ac:dyDescent="0.2">
      <c r="A20" s="138" t="s">
        <v>26</v>
      </c>
      <c r="B20" s="103"/>
      <c r="C20" s="177" t="s">
        <v>94</v>
      </c>
      <c r="D20" s="105" t="s">
        <v>103</v>
      </c>
      <c r="E20" s="106">
        <v>16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4"/>
    </row>
    <row r="21" spans="1:16" ht="38.25" x14ac:dyDescent="0.2">
      <c r="A21" s="139" t="s">
        <v>29</v>
      </c>
      <c r="B21" s="110"/>
      <c r="C21" s="159" t="s">
        <v>105</v>
      </c>
      <c r="D21" s="112" t="s">
        <v>90</v>
      </c>
      <c r="E21" s="113">
        <v>3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5"/>
    </row>
    <row r="22" spans="1:16" x14ac:dyDescent="0.2">
      <c r="A22" s="139" t="s">
        <v>30</v>
      </c>
      <c r="B22" s="110"/>
      <c r="C22" s="159" t="s">
        <v>470</v>
      </c>
      <c r="D22" s="112" t="s">
        <v>11</v>
      </c>
      <c r="E22" s="113">
        <f>E16</f>
        <v>32.700000000000003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5"/>
    </row>
    <row r="23" spans="1:16" x14ac:dyDescent="0.2">
      <c r="A23" s="139"/>
      <c r="B23" s="110"/>
      <c r="C23" s="149" t="s">
        <v>130</v>
      </c>
      <c r="D23" s="112" t="s">
        <v>11</v>
      </c>
      <c r="E23" s="113">
        <f>E22*1.2</f>
        <v>39.24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5"/>
    </row>
    <row r="24" spans="1:16" ht="25.5" x14ac:dyDescent="0.2">
      <c r="A24" s="139"/>
      <c r="B24" s="110"/>
      <c r="C24" s="149" t="s">
        <v>233</v>
      </c>
      <c r="D24" s="112" t="s">
        <v>34</v>
      </c>
      <c r="E24" s="113">
        <f>E22*14*1.5</f>
        <v>686.7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5"/>
    </row>
    <row r="25" spans="1:16" x14ac:dyDescent="0.2">
      <c r="A25" s="139"/>
      <c r="B25" s="110"/>
      <c r="C25" s="149" t="s">
        <v>84</v>
      </c>
      <c r="D25" s="112" t="s">
        <v>11</v>
      </c>
      <c r="E25" s="113">
        <f>E22</f>
        <v>32.700000000000003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5"/>
    </row>
    <row r="26" spans="1:16" x14ac:dyDescent="0.2">
      <c r="A26" s="139" t="s">
        <v>39</v>
      </c>
      <c r="B26" s="110"/>
      <c r="C26" s="150" t="s">
        <v>104</v>
      </c>
      <c r="D26" s="112" t="s">
        <v>11</v>
      </c>
      <c r="E26" s="113">
        <f>E22</f>
        <v>32.700000000000003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5"/>
    </row>
    <row r="27" spans="1:16" ht="24.75" customHeight="1" x14ac:dyDescent="0.2">
      <c r="A27" s="139"/>
      <c r="B27" s="110"/>
      <c r="C27" s="149" t="s">
        <v>234</v>
      </c>
      <c r="D27" s="112" t="s">
        <v>34</v>
      </c>
      <c r="E27" s="113">
        <f>E26*2.5</f>
        <v>81.75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5"/>
    </row>
    <row r="28" spans="1:16" ht="25.5" x14ac:dyDescent="0.2">
      <c r="A28" s="139"/>
      <c r="B28" s="110"/>
      <c r="C28" s="149" t="s">
        <v>216</v>
      </c>
      <c r="D28" s="112" t="s">
        <v>34</v>
      </c>
      <c r="E28" s="113">
        <f>E26*1.5</f>
        <v>49.05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5"/>
    </row>
    <row r="29" spans="1:16" x14ac:dyDescent="0.2">
      <c r="A29" s="139"/>
      <c r="B29" s="110"/>
      <c r="C29" s="149" t="s">
        <v>84</v>
      </c>
      <c r="D29" s="112" t="s">
        <v>11</v>
      </c>
      <c r="E29" s="113">
        <f>E26</f>
        <v>32.700000000000003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5"/>
    </row>
    <row r="30" spans="1:16" x14ac:dyDescent="0.2">
      <c r="A30" s="139" t="s">
        <v>42</v>
      </c>
      <c r="B30" s="110"/>
      <c r="C30" s="150" t="s">
        <v>203</v>
      </c>
      <c r="D30" s="112" t="s">
        <v>11</v>
      </c>
      <c r="E30" s="113">
        <f>E26</f>
        <v>32.700000000000003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5"/>
    </row>
    <row r="31" spans="1:16" ht="38.25" x14ac:dyDescent="0.2">
      <c r="A31" s="139"/>
      <c r="B31" s="110"/>
      <c r="C31" s="149" t="s">
        <v>217</v>
      </c>
      <c r="D31" s="112" t="s">
        <v>49</v>
      </c>
      <c r="E31" s="113">
        <f>E30*0.45*1.2</f>
        <v>17.66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5"/>
    </row>
    <row r="32" spans="1:16" ht="13.5" thickBot="1" x14ac:dyDescent="0.25">
      <c r="A32" s="141"/>
      <c r="B32" s="122"/>
      <c r="C32" s="154" t="s">
        <v>50</v>
      </c>
      <c r="D32" s="123" t="s">
        <v>11</v>
      </c>
      <c r="E32" s="124">
        <f>E30</f>
        <v>32.700000000000003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7"/>
    </row>
    <row r="33" spans="1:16" x14ac:dyDescent="0.2">
      <c r="C33" s="143" t="s">
        <v>32</v>
      </c>
      <c r="D33" s="143"/>
      <c r="E33" s="90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128"/>
    </row>
    <row r="34" spans="1:16" s="64" customFormat="1" ht="15" thickBot="1" x14ac:dyDescent="0.25">
      <c r="A34" s="74"/>
      <c r="B34" s="65"/>
      <c r="C34" s="75"/>
      <c r="D34" s="65"/>
      <c r="E34" s="65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7"/>
    </row>
    <row r="35" spans="1:16" s="64" customFormat="1" ht="15.75" thickBot="1" x14ac:dyDescent="0.3">
      <c r="A35" s="294" t="s">
        <v>416</v>
      </c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78"/>
      <c r="M35" s="79"/>
      <c r="N35" s="79"/>
      <c r="O35" s="79"/>
      <c r="P35" s="80"/>
    </row>
    <row r="36" spans="1:16" s="65" customFormat="1" x14ac:dyDescent="0.2"/>
    <row r="37" spans="1:16" s="65" customFormat="1" x14ac:dyDescent="0.2"/>
    <row r="38" spans="1:16" s="65" customFormat="1" x14ac:dyDescent="0.2">
      <c r="A38" s="65" t="s">
        <v>336</v>
      </c>
      <c r="C38" s="81"/>
      <c r="D38" s="81"/>
      <c r="E38" s="81"/>
      <c r="F38" s="81"/>
      <c r="G38" s="81"/>
      <c r="H38" s="81"/>
      <c r="I38" s="81"/>
      <c r="J38" s="81"/>
      <c r="K38" s="81"/>
    </row>
    <row r="39" spans="1:16" s="65" customFormat="1" x14ac:dyDescent="0.2">
      <c r="C39" s="288" t="s">
        <v>337</v>
      </c>
      <c r="D39" s="288"/>
      <c r="E39" s="288"/>
      <c r="F39" s="288"/>
      <c r="G39" s="288"/>
      <c r="H39" s="288"/>
      <c r="I39" s="288"/>
      <c r="J39" s="288"/>
      <c r="K39" s="288"/>
    </row>
    <row r="40" spans="1:16" s="65" customFormat="1" x14ac:dyDescent="0.2">
      <c r="A40" s="65" t="s">
        <v>458</v>
      </c>
    </row>
    <row r="41" spans="1:16" s="65" customFormat="1" x14ac:dyDescent="0.2"/>
    <row r="42" spans="1:16" s="65" customFormat="1" x14ac:dyDescent="0.2">
      <c r="A42" s="65" t="s">
        <v>338</v>
      </c>
      <c r="C42" s="81"/>
      <c r="D42" s="81"/>
      <c r="E42" s="81"/>
      <c r="F42" s="81"/>
      <c r="G42" s="81"/>
      <c r="H42" s="81"/>
      <c r="I42" s="81"/>
      <c r="J42" s="81"/>
      <c r="K42" s="81"/>
    </row>
    <row r="43" spans="1:16" s="65" customFormat="1" x14ac:dyDescent="0.2">
      <c r="C43" s="288" t="s">
        <v>337</v>
      </c>
      <c r="D43" s="288"/>
      <c r="E43" s="288"/>
      <c r="F43" s="288"/>
      <c r="G43" s="288"/>
      <c r="H43" s="288"/>
      <c r="I43" s="288"/>
      <c r="J43" s="288"/>
      <c r="K43" s="288"/>
    </row>
    <row r="44" spans="1:16" s="65" customFormat="1" x14ac:dyDescent="0.2">
      <c r="A44" s="65" t="s">
        <v>339</v>
      </c>
      <c r="C44" s="69"/>
    </row>
    <row r="45" spans="1:16" x14ac:dyDescent="0.2">
      <c r="A45" s="82"/>
      <c r="F45" s="86"/>
      <c r="G45" s="86"/>
      <c r="H45" s="87"/>
      <c r="I45" s="88"/>
      <c r="J45" s="88"/>
      <c r="K45" s="88"/>
      <c r="L45" s="88"/>
      <c r="M45" s="88"/>
      <c r="N45" s="88"/>
      <c r="O45" s="89"/>
      <c r="P45" s="89"/>
    </row>
    <row r="46" spans="1:16" x14ac:dyDescent="0.2">
      <c r="A46" s="82"/>
      <c r="F46" s="90"/>
      <c r="G46" s="90"/>
      <c r="H46" s="91"/>
      <c r="I46" s="92"/>
      <c r="J46" s="92"/>
      <c r="K46" s="92"/>
      <c r="L46" s="88"/>
      <c r="M46" s="88"/>
      <c r="N46" s="88"/>
      <c r="O46" s="88"/>
      <c r="P46" s="88"/>
    </row>
    <row r="47" spans="1:16" x14ac:dyDescent="0.2">
      <c r="A47" s="82"/>
      <c r="F47" s="90"/>
      <c r="G47" s="90"/>
      <c r="H47" s="91"/>
      <c r="I47" s="92"/>
      <c r="J47" s="92"/>
      <c r="K47" s="92"/>
      <c r="L47" s="88"/>
      <c r="M47" s="88"/>
      <c r="N47" s="88"/>
      <c r="O47" s="93"/>
      <c r="P47" s="88"/>
    </row>
    <row r="48" spans="1:16" x14ac:dyDescent="0.2">
      <c r="F48" s="90"/>
      <c r="G48" s="90"/>
      <c r="H48" s="91"/>
      <c r="I48" s="91"/>
      <c r="J48" s="91"/>
      <c r="K48" s="91"/>
      <c r="L48" s="91"/>
      <c r="M48" s="167"/>
      <c r="N48" s="167"/>
      <c r="O48" s="167"/>
      <c r="P48" s="167"/>
    </row>
    <row r="49" spans="6:16" x14ac:dyDescent="0.2">
      <c r="F49" s="90"/>
      <c r="G49" s="90"/>
      <c r="H49" s="91"/>
      <c r="I49" s="91"/>
      <c r="J49" s="91"/>
      <c r="K49" s="91"/>
      <c r="L49" s="91"/>
      <c r="M49" s="167"/>
      <c r="N49" s="167"/>
      <c r="O49" s="167"/>
      <c r="P49" s="167"/>
    </row>
    <row r="50" spans="6:16" x14ac:dyDescent="0.2">
      <c r="F50" s="90"/>
      <c r="G50" s="90"/>
      <c r="H50" s="91"/>
      <c r="I50" s="91"/>
      <c r="J50" s="91"/>
      <c r="K50" s="91"/>
      <c r="L50" s="91"/>
      <c r="M50" s="167"/>
      <c r="N50" s="167"/>
      <c r="O50" s="167"/>
      <c r="P50" s="167"/>
    </row>
    <row r="51" spans="6:16" x14ac:dyDescent="0.2">
      <c r="F51" s="90"/>
      <c r="G51" s="90"/>
      <c r="H51" s="91"/>
      <c r="I51" s="91"/>
      <c r="J51" s="91"/>
      <c r="K51" s="91"/>
      <c r="L51" s="91"/>
      <c r="M51" s="167"/>
      <c r="N51" s="167"/>
      <c r="O51" s="167"/>
      <c r="P51" s="167"/>
    </row>
    <row r="52" spans="6:16" x14ac:dyDescent="0.2">
      <c r="F52" s="90"/>
      <c r="G52" s="90"/>
      <c r="H52" s="90"/>
      <c r="I52" s="90"/>
      <c r="J52" s="167"/>
      <c r="K52" s="167"/>
      <c r="L52" s="167"/>
      <c r="M52" s="167"/>
      <c r="N52" s="167"/>
      <c r="O52" s="167"/>
      <c r="P52" s="128"/>
    </row>
    <row r="53" spans="6:16" x14ac:dyDescent="0.2">
      <c r="F53" s="90"/>
      <c r="G53" s="90"/>
      <c r="H53" s="90"/>
      <c r="I53" s="90"/>
      <c r="J53" s="167"/>
      <c r="K53" s="167"/>
      <c r="L53" s="167"/>
      <c r="M53" s="167"/>
      <c r="N53" s="167"/>
      <c r="O53" s="167"/>
      <c r="P53" s="167"/>
    </row>
    <row r="54" spans="6:16" x14ac:dyDescent="0.2">
      <c r="F54" s="86"/>
      <c r="G54" s="86"/>
      <c r="H54" s="90"/>
      <c r="I54" s="90"/>
      <c r="J54" s="167"/>
      <c r="K54" s="167"/>
      <c r="L54" s="167"/>
      <c r="M54" s="167"/>
      <c r="N54" s="167"/>
      <c r="O54" s="142"/>
      <c r="P54" s="142"/>
    </row>
    <row r="55" spans="6:16" x14ac:dyDescent="0.2">
      <c r="F55" s="90"/>
      <c r="G55" s="90"/>
      <c r="H55" s="91"/>
      <c r="I55" s="91"/>
      <c r="J55" s="91"/>
      <c r="K55" s="91"/>
      <c r="L55" s="91"/>
      <c r="M55" s="167"/>
      <c r="N55" s="167"/>
      <c r="O55" s="167"/>
      <c r="P55" s="167"/>
    </row>
    <row r="56" spans="6:16" x14ac:dyDescent="0.2">
      <c r="F56" s="90"/>
      <c r="G56" s="90"/>
      <c r="H56" s="91"/>
      <c r="I56" s="91"/>
      <c r="J56" s="91"/>
      <c r="K56" s="91"/>
      <c r="L56" s="91"/>
      <c r="M56" s="167"/>
      <c r="N56" s="167"/>
      <c r="O56" s="167"/>
      <c r="P56" s="167"/>
    </row>
    <row r="57" spans="6:16" x14ac:dyDescent="0.2">
      <c r="F57" s="90"/>
      <c r="G57" s="90"/>
      <c r="H57" s="90"/>
      <c r="I57" s="90"/>
      <c r="J57" s="167"/>
      <c r="K57" s="167"/>
      <c r="L57" s="167"/>
      <c r="M57" s="167"/>
      <c r="N57" s="167"/>
      <c r="O57" s="167"/>
      <c r="P57" s="128"/>
    </row>
    <row r="58" spans="6:16" x14ac:dyDescent="0.2">
      <c r="F58" s="90"/>
      <c r="G58" s="90"/>
      <c r="H58" s="90"/>
      <c r="I58" s="90"/>
      <c r="J58" s="167"/>
      <c r="K58" s="167"/>
      <c r="L58" s="167"/>
      <c r="M58" s="167"/>
      <c r="N58" s="167"/>
      <c r="O58" s="167"/>
      <c r="P58" s="167"/>
    </row>
    <row r="59" spans="6:16" x14ac:dyDescent="0.2">
      <c r="F59" s="86"/>
      <c r="G59" s="86"/>
      <c r="H59" s="90"/>
      <c r="I59" s="90"/>
      <c r="J59" s="167"/>
      <c r="K59" s="167"/>
      <c r="L59" s="167"/>
      <c r="M59" s="167"/>
      <c r="N59" s="167"/>
      <c r="O59" s="142"/>
      <c r="P59" s="142"/>
    </row>
    <row r="60" spans="6:16" x14ac:dyDescent="0.2">
      <c r="F60" s="90"/>
      <c r="G60" s="90"/>
      <c r="H60" s="91"/>
      <c r="I60" s="91"/>
      <c r="J60" s="91"/>
      <c r="K60" s="91"/>
      <c r="L60" s="91"/>
      <c r="M60" s="167"/>
      <c r="N60" s="167"/>
      <c r="O60" s="167"/>
      <c r="P60" s="167"/>
    </row>
    <row r="61" spans="6:16" x14ac:dyDescent="0.2">
      <c r="F61" s="90"/>
      <c r="G61" s="90"/>
      <c r="H61" s="90"/>
      <c r="I61" s="90"/>
      <c r="J61" s="167"/>
      <c r="K61" s="91"/>
      <c r="L61" s="91"/>
      <c r="M61" s="167"/>
      <c r="N61" s="167"/>
      <c r="O61" s="167"/>
      <c r="P61" s="167"/>
    </row>
    <row r="62" spans="6:16" x14ac:dyDescent="0.2">
      <c r="F62" s="90"/>
      <c r="G62" s="90"/>
      <c r="H62" s="90"/>
      <c r="I62" s="90"/>
      <c r="J62" s="167"/>
      <c r="K62" s="91"/>
      <c r="L62" s="91"/>
      <c r="M62" s="167"/>
      <c r="N62" s="167"/>
      <c r="O62" s="167"/>
      <c r="P62" s="167"/>
    </row>
    <row r="63" spans="6:16" x14ac:dyDescent="0.2">
      <c r="F63" s="90"/>
      <c r="G63" s="90"/>
      <c r="H63" s="90"/>
      <c r="I63" s="90"/>
      <c r="J63" s="167"/>
      <c r="K63" s="91"/>
      <c r="L63" s="91"/>
      <c r="M63" s="167"/>
      <c r="N63" s="167"/>
      <c r="O63" s="167"/>
      <c r="P63" s="167"/>
    </row>
    <row r="64" spans="6:16" x14ac:dyDescent="0.2">
      <c r="F64" s="90"/>
      <c r="G64" s="90"/>
      <c r="H64" s="90"/>
      <c r="I64" s="90"/>
      <c r="J64" s="167"/>
      <c r="K64" s="91"/>
      <c r="L64" s="91"/>
      <c r="M64" s="167"/>
      <c r="N64" s="167"/>
      <c r="O64" s="167"/>
      <c r="P64" s="167"/>
    </row>
    <row r="65" spans="6:16" x14ac:dyDescent="0.2">
      <c r="F65" s="90"/>
      <c r="G65" s="90"/>
      <c r="H65" s="90"/>
      <c r="I65" s="90"/>
      <c r="J65" s="167"/>
      <c r="K65" s="91"/>
      <c r="L65" s="91"/>
      <c r="M65" s="167"/>
      <c r="N65" s="167"/>
      <c r="O65" s="167"/>
      <c r="P65" s="167"/>
    </row>
    <row r="66" spans="6:16" x14ac:dyDescent="0.2">
      <c r="F66" s="90"/>
      <c r="G66" s="90"/>
      <c r="H66" s="91"/>
      <c r="I66" s="91"/>
      <c r="J66" s="167"/>
      <c r="K66" s="91"/>
      <c r="L66" s="91"/>
      <c r="M66" s="167"/>
      <c r="N66" s="167"/>
      <c r="O66" s="167"/>
      <c r="P66" s="167"/>
    </row>
    <row r="67" spans="6:16" x14ac:dyDescent="0.2">
      <c r="F67" s="90"/>
      <c r="G67" s="90"/>
      <c r="H67" s="91"/>
      <c r="I67" s="91"/>
      <c r="J67" s="91"/>
      <c r="K67" s="91"/>
      <c r="L67" s="91"/>
      <c r="M67" s="167"/>
      <c r="N67" s="167"/>
      <c r="O67" s="167"/>
      <c r="P67" s="167"/>
    </row>
    <row r="68" spans="6:16" x14ac:dyDescent="0.2">
      <c r="F68" s="90"/>
      <c r="G68" s="90"/>
      <c r="H68" s="91"/>
      <c r="I68" s="91"/>
      <c r="J68" s="91"/>
      <c r="K68" s="91"/>
      <c r="L68" s="91"/>
      <c r="M68" s="167"/>
      <c r="N68" s="167"/>
      <c r="O68" s="167"/>
      <c r="P68" s="167"/>
    </row>
    <row r="69" spans="6:16" x14ac:dyDescent="0.2">
      <c r="F69" s="90"/>
      <c r="G69" s="90"/>
      <c r="H69" s="91"/>
      <c r="I69" s="91"/>
      <c r="J69" s="91"/>
      <c r="K69" s="91"/>
      <c r="L69" s="91"/>
      <c r="M69" s="167"/>
      <c r="N69" s="167"/>
      <c r="O69" s="167"/>
      <c r="P69" s="167"/>
    </row>
    <row r="70" spans="6:16" x14ac:dyDescent="0.2">
      <c r="F70" s="90"/>
      <c r="G70" s="90"/>
      <c r="H70" s="91"/>
      <c r="I70" s="91"/>
      <c r="J70" s="91"/>
      <c r="K70" s="91"/>
      <c r="L70" s="91"/>
      <c r="M70" s="167"/>
      <c r="N70" s="167"/>
      <c r="O70" s="167"/>
      <c r="P70" s="167"/>
    </row>
    <row r="71" spans="6:16" x14ac:dyDescent="0.2">
      <c r="F71" s="90"/>
      <c r="G71" s="90"/>
      <c r="H71" s="91"/>
      <c r="I71" s="91"/>
      <c r="J71" s="91"/>
      <c r="K71" s="91"/>
      <c r="L71" s="91"/>
      <c r="M71" s="167"/>
      <c r="N71" s="167"/>
      <c r="O71" s="167"/>
      <c r="P71" s="167"/>
    </row>
    <row r="72" spans="6:16" x14ac:dyDescent="0.2">
      <c r="F72" s="90"/>
      <c r="G72" s="90"/>
      <c r="H72" s="90"/>
      <c r="I72" s="90"/>
      <c r="J72" s="167"/>
      <c r="K72" s="167"/>
      <c r="L72" s="167"/>
      <c r="M72" s="167"/>
      <c r="N72" s="167"/>
      <c r="O72" s="167"/>
      <c r="P72" s="128"/>
    </row>
    <row r="73" spans="6:16" x14ac:dyDescent="0.2">
      <c r="F73" s="86"/>
      <c r="G73" s="86"/>
      <c r="H73" s="90"/>
      <c r="I73" s="90"/>
      <c r="J73" s="167"/>
      <c r="K73" s="167"/>
      <c r="L73" s="167"/>
      <c r="M73" s="167"/>
      <c r="N73" s="167"/>
      <c r="O73" s="142"/>
      <c r="P73" s="142"/>
    </row>
    <row r="74" spans="6:16" x14ac:dyDescent="0.2">
      <c r="F74" s="90"/>
      <c r="G74" s="90"/>
      <c r="H74" s="91"/>
      <c r="I74" s="91"/>
      <c r="J74" s="167"/>
      <c r="K74" s="91"/>
      <c r="L74" s="91"/>
      <c r="M74" s="167"/>
      <c r="N74" s="167"/>
      <c r="O74" s="167"/>
      <c r="P74" s="167"/>
    </row>
    <row r="75" spans="6:16" x14ac:dyDescent="0.2">
      <c r="F75" s="90"/>
      <c r="G75" s="90"/>
      <c r="H75" s="90"/>
      <c r="I75" s="90"/>
      <c r="J75" s="90"/>
      <c r="K75" s="90"/>
      <c r="L75" s="90"/>
      <c r="M75" s="90"/>
      <c r="N75" s="90"/>
    </row>
    <row r="76" spans="6:16" x14ac:dyDescent="0.2">
      <c r="F76" s="90"/>
      <c r="G76" s="90"/>
      <c r="H76" s="90"/>
      <c r="I76" s="90"/>
      <c r="J76" s="90"/>
      <c r="K76" s="90"/>
      <c r="L76" s="90"/>
      <c r="M76" s="90"/>
      <c r="N76" s="90"/>
    </row>
  </sheetData>
  <mergeCells count="17">
    <mergeCell ref="B1:O1"/>
    <mergeCell ref="B2:O2"/>
    <mergeCell ref="B3:O3"/>
    <mergeCell ref="A35:K35"/>
    <mergeCell ref="C39:K39"/>
    <mergeCell ref="A12:A13"/>
    <mergeCell ref="B12:B13"/>
    <mergeCell ref="C12:C13"/>
    <mergeCell ref="D12:D13"/>
    <mergeCell ref="E12:E13"/>
    <mergeCell ref="C43:K43"/>
    <mergeCell ref="K12:K13"/>
    <mergeCell ref="L12:O12"/>
    <mergeCell ref="P12:P13"/>
    <mergeCell ref="F12:F13"/>
    <mergeCell ref="G12:G13"/>
    <mergeCell ref="H12:J12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65" orientation="landscape" r:id="rId1"/>
  <headerFooter>
    <oddFooter>&amp;LVaļņu iela 12, Jelgava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topLeftCell="A43" zoomScale="80" zoomScaleNormal="80" workbookViewId="0">
      <selection activeCell="M52" sqref="M52"/>
    </sheetView>
  </sheetViews>
  <sheetFormatPr defaultRowHeight="12.75" x14ac:dyDescent="0.2"/>
  <cols>
    <col min="1" max="1" width="8.7109375" style="21" customWidth="1"/>
    <col min="2" max="2" width="8.7109375" style="11" customWidth="1"/>
    <col min="3" max="3" width="35.7109375" style="23" customWidth="1"/>
    <col min="4" max="4" width="10.7109375" style="12" customWidth="1"/>
    <col min="5" max="5" width="10.7109375" style="24" customWidth="1"/>
    <col min="6" max="7" width="10.7109375" style="23" customWidth="1"/>
    <col min="8" max="16" width="12.7109375" style="11" customWidth="1"/>
    <col min="17" max="250" width="9.140625" style="11"/>
    <col min="251" max="251" width="4.5703125" style="11" customWidth="1"/>
    <col min="252" max="252" width="9.7109375" style="11" customWidth="1"/>
    <col min="253" max="253" width="34" style="11" customWidth="1"/>
    <col min="254" max="254" width="6.140625" style="11" customWidth="1"/>
    <col min="255" max="255" width="8.42578125" style="11" customWidth="1"/>
    <col min="256" max="256" width="8.28515625" style="11" customWidth="1"/>
    <col min="257" max="257" width="7.5703125" style="11" customWidth="1"/>
    <col min="258" max="258" width="7.7109375" style="11" customWidth="1"/>
    <col min="259" max="259" width="8.28515625" style="11" customWidth="1"/>
    <col min="260" max="260" width="9" style="11" customWidth="1"/>
    <col min="261" max="261" width="8.5703125" style="11" customWidth="1"/>
    <col min="262" max="262" width="13" style="11" customWidth="1"/>
    <col min="263" max="263" width="13.5703125" style="11" customWidth="1"/>
    <col min="264" max="264" width="10.7109375" style="11" customWidth="1"/>
    <col min="265" max="265" width="13" style="11" customWidth="1"/>
    <col min="266" max="266" width="12.7109375" style="11" customWidth="1"/>
    <col min="267" max="267" width="11.140625" style="11" bestFit="1" customWidth="1"/>
    <col min="268" max="506" width="9.140625" style="11"/>
    <col min="507" max="507" width="4.5703125" style="11" customWidth="1"/>
    <col min="508" max="508" width="9.7109375" style="11" customWidth="1"/>
    <col min="509" max="509" width="34" style="11" customWidth="1"/>
    <col min="510" max="510" width="6.140625" style="11" customWidth="1"/>
    <col min="511" max="511" width="8.42578125" style="11" customWidth="1"/>
    <col min="512" max="512" width="8.28515625" style="11" customWidth="1"/>
    <col min="513" max="513" width="7.5703125" style="11" customWidth="1"/>
    <col min="514" max="514" width="7.7109375" style="11" customWidth="1"/>
    <col min="515" max="515" width="8.28515625" style="11" customWidth="1"/>
    <col min="516" max="516" width="9" style="11" customWidth="1"/>
    <col min="517" max="517" width="8.5703125" style="11" customWidth="1"/>
    <col min="518" max="518" width="13" style="11" customWidth="1"/>
    <col min="519" max="519" width="13.5703125" style="11" customWidth="1"/>
    <col min="520" max="520" width="10.7109375" style="11" customWidth="1"/>
    <col min="521" max="521" width="13" style="11" customWidth="1"/>
    <col min="522" max="522" width="12.7109375" style="11" customWidth="1"/>
    <col min="523" max="523" width="11.140625" style="11" bestFit="1" customWidth="1"/>
    <col min="524" max="762" width="9.140625" style="11"/>
    <col min="763" max="763" width="4.5703125" style="11" customWidth="1"/>
    <col min="764" max="764" width="9.7109375" style="11" customWidth="1"/>
    <col min="765" max="765" width="34" style="11" customWidth="1"/>
    <col min="766" max="766" width="6.140625" style="11" customWidth="1"/>
    <col min="767" max="767" width="8.42578125" style="11" customWidth="1"/>
    <col min="768" max="768" width="8.28515625" style="11" customWidth="1"/>
    <col min="769" max="769" width="7.5703125" style="11" customWidth="1"/>
    <col min="770" max="770" width="7.7109375" style="11" customWidth="1"/>
    <col min="771" max="771" width="8.28515625" style="11" customWidth="1"/>
    <col min="772" max="772" width="9" style="11" customWidth="1"/>
    <col min="773" max="773" width="8.5703125" style="11" customWidth="1"/>
    <col min="774" max="774" width="13" style="11" customWidth="1"/>
    <col min="775" max="775" width="13.5703125" style="11" customWidth="1"/>
    <col min="776" max="776" width="10.7109375" style="11" customWidth="1"/>
    <col min="777" max="777" width="13" style="11" customWidth="1"/>
    <col min="778" max="778" width="12.7109375" style="11" customWidth="1"/>
    <col min="779" max="779" width="11.140625" style="11" bestFit="1" customWidth="1"/>
    <col min="780" max="1018" width="9.140625" style="11"/>
    <col min="1019" max="1019" width="4.5703125" style="11" customWidth="1"/>
    <col min="1020" max="1020" width="9.7109375" style="11" customWidth="1"/>
    <col min="1021" max="1021" width="34" style="11" customWidth="1"/>
    <col min="1022" max="1022" width="6.140625" style="11" customWidth="1"/>
    <col min="1023" max="1023" width="8.42578125" style="11" customWidth="1"/>
    <col min="1024" max="1024" width="8.28515625" style="11" customWidth="1"/>
    <col min="1025" max="1025" width="7.5703125" style="11" customWidth="1"/>
    <col min="1026" max="1026" width="7.7109375" style="11" customWidth="1"/>
    <col min="1027" max="1027" width="8.28515625" style="11" customWidth="1"/>
    <col min="1028" max="1028" width="9" style="11" customWidth="1"/>
    <col min="1029" max="1029" width="8.5703125" style="11" customWidth="1"/>
    <col min="1030" max="1030" width="13" style="11" customWidth="1"/>
    <col min="1031" max="1031" width="13.5703125" style="11" customWidth="1"/>
    <col min="1032" max="1032" width="10.7109375" style="11" customWidth="1"/>
    <col min="1033" max="1033" width="13" style="11" customWidth="1"/>
    <col min="1034" max="1034" width="12.7109375" style="11" customWidth="1"/>
    <col min="1035" max="1035" width="11.140625" style="11" bestFit="1" customWidth="1"/>
    <col min="1036" max="1274" width="9.140625" style="11"/>
    <col min="1275" max="1275" width="4.5703125" style="11" customWidth="1"/>
    <col min="1276" max="1276" width="9.7109375" style="11" customWidth="1"/>
    <col min="1277" max="1277" width="34" style="11" customWidth="1"/>
    <col min="1278" max="1278" width="6.140625" style="11" customWidth="1"/>
    <col min="1279" max="1279" width="8.42578125" style="11" customWidth="1"/>
    <col min="1280" max="1280" width="8.28515625" style="11" customWidth="1"/>
    <col min="1281" max="1281" width="7.5703125" style="11" customWidth="1"/>
    <col min="1282" max="1282" width="7.7109375" style="11" customWidth="1"/>
    <col min="1283" max="1283" width="8.28515625" style="11" customWidth="1"/>
    <col min="1284" max="1284" width="9" style="11" customWidth="1"/>
    <col min="1285" max="1285" width="8.5703125" style="11" customWidth="1"/>
    <col min="1286" max="1286" width="13" style="11" customWidth="1"/>
    <col min="1287" max="1287" width="13.5703125" style="11" customWidth="1"/>
    <col min="1288" max="1288" width="10.7109375" style="11" customWidth="1"/>
    <col min="1289" max="1289" width="13" style="11" customWidth="1"/>
    <col min="1290" max="1290" width="12.7109375" style="11" customWidth="1"/>
    <col min="1291" max="1291" width="11.140625" style="11" bestFit="1" customWidth="1"/>
    <col min="1292" max="1530" width="9.140625" style="11"/>
    <col min="1531" max="1531" width="4.5703125" style="11" customWidth="1"/>
    <col min="1532" max="1532" width="9.7109375" style="11" customWidth="1"/>
    <col min="1533" max="1533" width="34" style="11" customWidth="1"/>
    <col min="1534" max="1534" width="6.140625" style="11" customWidth="1"/>
    <col min="1535" max="1535" width="8.42578125" style="11" customWidth="1"/>
    <col min="1536" max="1536" width="8.28515625" style="11" customWidth="1"/>
    <col min="1537" max="1537" width="7.5703125" style="11" customWidth="1"/>
    <col min="1538" max="1538" width="7.7109375" style="11" customWidth="1"/>
    <col min="1539" max="1539" width="8.28515625" style="11" customWidth="1"/>
    <col min="1540" max="1540" width="9" style="11" customWidth="1"/>
    <col min="1541" max="1541" width="8.5703125" style="11" customWidth="1"/>
    <col min="1542" max="1542" width="13" style="11" customWidth="1"/>
    <col min="1543" max="1543" width="13.5703125" style="11" customWidth="1"/>
    <col min="1544" max="1544" width="10.7109375" style="11" customWidth="1"/>
    <col min="1545" max="1545" width="13" style="11" customWidth="1"/>
    <col min="1546" max="1546" width="12.7109375" style="11" customWidth="1"/>
    <col min="1547" max="1547" width="11.140625" style="11" bestFit="1" customWidth="1"/>
    <col min="1548" max="1786" width="9.140625" style="11"/>
    <col min="1787" max="1787" width="4.5703125" style="11" customWidth="1"/>
    <col min="1788" max="1788" width="9.7109375" style="11" customWidth="1"/>
    <col min="1789" max="1789" width="34" style="11" customWidth="1"/>
    <col min="1790" max="1790" width="6.140625" style="11" customWidth="1"/>
    <col min="1791" max="1791" width="8.42578125" style="11" customWidth="1"/>
    <col min="1792" max="1792" width="8.28515625" style="11" customWidth="1"/>
    <col min="1793" max="1793" width="7.5703125" style="11" customWidth="1"/>
    <col min="1794" max="1794" width="7.7109375" style="11" customWidth="1"/>
    <col min="1795" max="1795" width="8.28515625" style="11" customWidth="1"/>
    <col min="1796" max="1796" width="9" style="11" customWidth="1"/>
    <col min="1797" max="1797" width="8.5703125" style="11" customWidth="1"/>
    <col min="1798" max="1798" width="13" style="11" customWidth="1"/>
    <col min="1799" max="1799" width="13.5703125" style="11" customWidth="1"/>
    <col min="1800" max="1800" width="10.7109375" style="11" customWidth="1"/>
    <col min="1801" max="1801" width="13" style="11" customWidth="1"/>
    <col min="1802" max="1802" width="12.7109375" style="11" customWidth="1"/>
    <col min="1803" max="1803" width="11.140625" style="11" bestFit="1" customWidth="1"/>
    <col min="1804" max="2042" width="9.140625" style="11"/>
    <col min="2043" max="2043" width="4.5703125" style="11" customWidth="1"/>
    <col min="2044" max="2044" width="9.7109375" style="11" customWidth="1"/>
    <col min="2045" max="2045" width="34" style="11" customWidth="1"/>
    <col min="2046" max="2046" width="6.140625" style="11" customWidth="1"/>
    <col min="2047" max="2047" width="8.42578125" style="11" customWidth="1"/>
    <col min="2048" max="2048" width="8.28515625" style="11" customWidth="1"/>
    <col min="2049" max="2049" width="7.5703125" style="11" customWidth="1"/>
    <col min="2050" max="2050" width="7.7109375" style="11" customWidth="1"/>
    <col min="2051" max="2051" width="8.28515625" style="11" customWidth="1"/>
    <col min="2052" max="2052" width="9" style="11" customWidth="1"/>
    <col min="2053" max="2053" width="8.5703125" style="11" customWidth="1"/>
    <col min="2054" max="2054" width="13" style="11" customWidth="1"/>
    <col min="2055" max="2055" width="13.5703125" style="11" customWidth="1"/>
    <col min="2056" max="2056" width="10.7109375" style="11" customWidth="1"/>
    <col min="2057" max="2057" width="13" style="11" customWidth="1"/>
    <col min="2058" max="2058" width="12.7109375" style="11" customWidth="1"/>
    <col min="2059" max="2059" width="11.140625" style="11" bestFit="1" customWidth="1"/>
    <col min="2060" max="2298" width="9.140625" style="11"/>
    <col min="2299" max="2299" width="4.5703125" style="11" customWidth="1"/>
    <col min="2300" max="2300" width="9.7109375" style="11" customWidth="1"/>
    <col min="2301" max="2301" width="34" style="11" customWidth="1"/>
    <col min="2302" max="2302" width="6.140625" style="11" customWidth="1"/>
    <col min="2303" max="2303" width="8.42578125" style="11" customWidth="1"/>
    <col min="2304" max="2304" width="8.28515625" style="11" customWidth="1"/>
    <col min="2305" max="2305" width="7.5703125" style="11" customWidth="1"/>
    <col min="2306" max="2306" width="7.7109375" style="11" customWidth="1"/>
    <col min="2307" max="2307" width="8.28515625" style="11" customWidth="1"/>
    <col min="2308" max="2308" width="9" style="11" customWidth="1"/>
    <col min="2309" max="2309" width="8.5703125" style="11" customWidth="1"/>
    <col min="2310" max="2310" width="13" style="11" customWidth="1"/>
    <col min="2311" max="2311" width="13.5703125" style="11" customWidth="1"/>
    <col min="2312" max="2312" width="10.7109375" style="11" customWidth="1"/>
    <col min="2313" max="2313" width="13" style="11" customWidth="1"/>
    <col min="2314" max="2314" width="12.7109375" style="11" customWidth="1"/>
    <col min="2315" max="2315" width="11.140625" style="11" bestFit="1" customWidth="1"/>
    <col min="2316" max="2554" width="9.140625" style="11"/>
    <col min="2555" max="2555" width="4.5703125" style="11" customWidth="1"/>
    <col min="2556" max="2556" width="9.7109375" style="11" customWidth="1"/>
    <col min="2557" max="2557" width="34" style="11" customWidth="1"/>
    <col min="2558" max="2558" width="6.140625" style="11" customWidth="1"/>
    <col min="2559" max="2559" width="8.42578125" style="11" customWidth="1"/>
    <col min="2560" max="2560" width="8.28515625" style="11" customWidth="1"/>
    <col min="2561" max="2561" width="7.5703125" style="11" customWidth="1"/>
    <col min="2562" max="2562" width="7.7109375" style="11" customWidth="1"/>
    <col min="2563" max="2563" width="8.28515625" style="11" customWidth="1"/>
    <col min="2564" max="2564" width="9" style="11" customWidth="1"/>
    <col min="2565" max="2565" width="8.5703125" style="11" customWidth="1"/>
    <col min="2566" max="2566" width="13" style="11" customWidth="1"/>
    <col min="2567" max="2567" width="13.5703125" style="11" customWidth="1"/>
    <col min="2568" max="2568" width="10.7109375" style="11" customWidth="1"/>
    <col min="2569" max="2569" width="13" style="11" customWidth="1"/>
    <col min="2570" max="2570" width="12.7109375" style="11" customWidth="1"/>
    <col min="2571" max="2571" width="11.140625" style="11" bestFit="1" customWidth="1"/>
    <col min="2572" max="2810" width="9.140625" style="11"/>
    <col min="2811" max="2811" width="4.5703125" style="11" customWidth="1"/>
    <col min="2812" max="2812" width="9.7109375" style="11" customWidth="1"/>
    <col min="2813" max="2813" width="34" style="11" customWidth="1"/>
    <col min="2814" max="2814" width="6.140625" style="11" customWidth="1"/>
    <col min="2815" max="2815" width="8.42578125" style="11" customWidth="1"/>
    <col min="2816" max="2816" width="8.28515625" style="11" customWidth="1"/>
    <col min="2817" max="2817" width="7.5703125" style="11" customWidth="1"/>
    <col min="2818" max="2818" width="7.7109375" style="11" customWidth="1"/>
    <col min="2819" max="2819" width="8.28515625" style="11" customWidth="1"/>
    <col min="2820" max="2820" width="9" style="11" customWidth="1"/>
    <col min="2821" max="2821" width="8.5703125" style="11" customWidth="1"/>
    <col min="2822" max="2822" width="13" style="11" customWidth="1"/>
    <col min="2823" max="2823" width="13.5703125" style="11" customWidth="1"/>
    <col min="2824" max="2824" width="10.7109375" style="11" customWidth="1"/>
    <col min="2825" max="2825" width="13" style="11" customWidth="1"/>
    <col min="2826" max="2826" width="12.7109375" style="11" customWidth="1"/>
    <col min="2827" max="2827" width="11.140625" style="11" bestFit="1" customWidth="1"/>
    <col min="2828" max="3066" width="9.140625" style="11"/>
    <col min="3067" max="3067" width="4.5703125" style="11" customWidth="1"/>
    <col min="3068" max="3068" width="9.7109375" style="11" customWidth="1"/>
    <col min="3069" max="3069" width="34" style="11" customWidth="1"/>
    <col min="3070" max="3070" width="6.140625" style="11" customWidth="1"/>
    <col min="3071" max="3071" width="8.42578125" style="11" customWidth="1"/>
    <col min="3072" max="3072" width="8.28515625" style="11" customWidth="1"/>
    <col min="3073" max="3073" width="7.5703125" style="11" customWidth="1"/>
    <col min="3074" max="3074" width="7.7109375" style="11" customWidth="1"/>
    <col min="3075" max="3075" width="8.28515625" style="11" customWidth="1"/>
    <col min="3076" max="3076" width="9" style="11" customWidth="1"/>
    <col min="3077" max="3077" width="8.5703125" style="11" customWidth="1"/>
    <col min="3078" max="3078" width="13" style="11" customWidth="1"/>
    <col min="3079" max="3079" width="13.5703125" style="11" customWidth="1"/>
    <col min="3080" max="3080" width="10.7109375" style="11" customWidth="1"/>
    <col min="3081" max="3081" width="13" style="11" customWidth="1"/>
    <col min="3082" max="3082" width="12.7109375" style="11" customWidth="1"/>
    <col min="3083" max="3083" width="11.140625" style="11" bestFit="1" customWidth="1"/>
    <col min="3084" max="3322" width="9.140625" style="11"/>
    <col min="3323" max="3323" width="4.5703125" style="11" customWidth="1"/>
    <col min="3324" max="3324" width="9.7109375" style="11" customWidth="1"/>
    <col min="3325" max="3325" width="34" style="11" customWidth="1"/>
    <col min="3326" max="3326" width="6.140625" style="11" customWidth="1"/>
    <col min="3327" max="3327" width="8.42578125" style="11" customWidth="1"/>
    <col min="3328" max="3328" width="8.28515625" style="11" customWidth="1"/>
    <col min="3329" max="3329" width="7.5703125" style="11" customWidth="1"/>
    <col min="3330" max="3330" width="7.7109375" style="11" customWidth="1"/>
    <col min="3331" max="3331" width="8.28515625" style="11" customWidth="1"/>
    <col min="3332" max="3332" width="9" style="11" customWidth="1"/>
    <col min="3333" max="3333" width="8.5703125" style="11" customWidth="1"/>
    <col min="3334" max="3334" width="13" style="11" customWidth="1"/>
    <col min="3335" max="3335" width="13.5703125" style="11" customWidth="1"/>
    <col min="3336" max="3336" width="10.7109375" style="11" customWidth="1"/>
    <col min="3337" max="3337" width="13" style="11" customWidth="1"/>
    <col min="3338" max="3338" width="12.7109375" style="11" customWidth="1"/>
    <col min="3339" max="3339" width="11.140625" style="11" bestFit="1" customWidth="1"/>
    <col min="3340" max="3578" width="9.140625" style="11"/>
    <col min="3579" max="3579" width="4.5703125" style="11" customWidth="1"/>
    <col min="3580" max="3580" width="9.7109375" style="11" customWidth="1"/>
    <col min="3581" max="3581" width="34" style="11" customWidth="1"/>
    <col min="3582" max="3582" width="6.140625" style="11" customWidth="1"/>
    <col min="3583" max="3583" width="8.42578125" style="11" customWidth="1"/>
    <col min="3584" max="3584" width="8.28515625" style="11" customWidth="1"/>
    <col min="3585" max="3585" width="7.5703125" style="11" customWidth="1"/>
    <col min="3586" max="3586" width="7.7109375" style="11" customWidth="1"/>
    <col min="3587" max="3587" width="8.28515625" style="11" customWidth="1"/>
    <col min="3588" max="3588" width="9" style="11" customWidth="1"/>
    <col min="3589" max="3589" width="8.5703125" style="11" customWidth="1"/>
    <col min="3590" max="3590" width="13" style="11" customWidth="1"/>
    <col min="3591" max="3591" width="13.5703125" style="11" customWidth="1"/>
    <col min="3592" max="3592" width="10.7109375" style="11" customWidth="1"/>
    <col min="3593" max="3593" width="13" style="11" customWidth="1"/>
    <col min="3594" max="3594" width="12.7109375" style="11" customWidth="1"/>
    <col min="3595" max="3595" width="11.140625" style="11" bestFit="1" customWidth="1"/>
    <col min="3596" max="3834" width="9.140625" style="11"/>
    <col min="3835" max="3835" width="4.5703125" style="11" customWidth="1"/>
    <col min="3836" max="3836" width="9.7109375" style="11" customWidth="1"/>
    <col min="3837" max="3837" width="34" style="11" customWidth="1"/>
    <col min="3838" max="3838" width="6.140625" style="11" customWidth="1"/>
    <col min="3839" max="3839" width="8.42578125" style="11" customWidth="1"/>
    <col min="3840" max="3840" width="8.28515625" style="11" customWidth="1"/>
    <col min="3841" max="3841" width="7.5703125" style="11" customWidth="1"/>
    <col min="3842" max="3842" width="7.7109375" style="11" customWidth="1"/>
    <col min="3843" max="3843" width="8.28515625" style="11" customWidth="1"/>
    <col min="3844" max="3844" width="9" style="11" customWidth="1"/>
    <col min="3845" max="3845" width="8.5703125" style="11" customWidth="1"/>
    <col min="3846" max="3846" width="13" style="11" customWidth="1"/>
    <col min="3847" max="3847" width="13.5703125" style="11" customWidth="1"/>
    <col min="3848" max="3848" width="10.7109375" style="11" customWidth="1"/>
    <col min="3849" max="3849" width="13" style="11" customWidth="1"/>
    <col min="3850" max="3850" width="12.7109375" style="11" customWidth="1"/>
    <col min="3851" max="3851" width="11.140625" style="11" bestFit="1" customWidth="1"/>
    <col min="3852" max="4090" width="9.140625" style="11"/>
    <col min="4091" max="4091" width="4.5703125" style="11" customWidth="1"/>
    <col min="4092" max="4092" width="9.7109375" style="11" customWidth="1"/>
    <col min="4093" max="4093" width="34" style="11" customWidth="1"/>
    <col min="4094" max="4094" width="6.140625" style="11" customWidth="1"/>
    <col min="4095" max="4095" width="8.42578125" style="11" customWidth="1"/>
    <col min="4096" max="4096" width="8.28515625" style="11" customWidth="1"/>
    <col min="4097" max="4097" width="7.5703125" style="11" customWidth="1"/>
    <col min="4098" max="4098" width="7.7109375" style="11" customWidth="1"/>
    <col min="4099" max="4099" width="8.28515625" style="11" customWidth="1"/>
    <col min="4100" max="4100" width="9" style="11" customWidth="1"/>
    <col min="4101" max="4101" width="8.5703125" style="11" customWidth="1"/>
    <col min="4102" max="4102" width="13" style="11" customWidth="1"/>
    <col min="4103" max="4103" width="13.5703125" style="11" customWidth="1"/>
    <col min="4104" max="4104" width="10.7109375" style="11" customWidth="1"/>
    <col min="4105" max="4105" width="13" style="11" customWidth="1"/>
    <col min="4106" max="4106" width="12.7109375" style="11" customWidth="1"/>
    <col min="4107" max="4107" width="11.140625" style="11" bestFit="1" customWidth="1"/>
    <col min="4108" max="4346" width="9.140625" style="11"/>
    <col min="4347" max="4347" width="4.5703125" style="11" customWidth="1"/>
    <col min="4348" max="4348" width="9.7109375" style="11" customWidth="1"/>
    <col min="4349" max="4349" width="34" style="11" customWidth="1"/>
    <col min="4350" max="4350" width="6.140625" style="11" customWidth="1"/>
    <col min="4351" max="4351" width="8.42578125" style="11" customWidth="1"/>
    <col min="4352" max="4352" width="8.28515625" style="11" customWidth="1"/>
    <col min="4353" max="4353" width="7.5703125" style="11" customWidth="1"/>
    <col min="4354" max="4354" width="7.7109375" style="11" customWidth="1"/>
    <col min="4355" max="4355" width="8.28515625" style="11" customWidth="1"/>
    <col min="4356" max="4356" width="9" style="11" customWidth="1"/>
    <col min="4357" max="4357" width="8.5703125" style="11" customWidth="1"/>
    <col min="4358" max="4358" width="13" style="11" customWidth="1"/>
    <col min="4359" max="4359" width="13.5703125" style="11" customWidth="1"/>
    <col min="4360" max="4360" width="10.7109375" style="11" customWidth="1"/>
    <col min="4361" max="4361" width="13" style="11" customWidth="1"/>
    <col min="4362" max="4362" width="12.7109375" style="11" customWidth="1"/>
    <col min="4363" max="4363" width="11.140625" style="11" bestFit="1" customWidth="1"/>
    <col min="4364" max="4602" width="9.140625" style="11"/>
    <col min="4603" max="4603" width="4.5703125" style="11" customWidth="1"/>
    <col min="4604" max="4604" width="9.7109375" style="11" customWidth="1"/>
    <col min="4605" max="4605" width="34" style="11" customWidth="1"/>
    <col min="4606" max="4606" width="6.140625" style="11" customWidth="1"/>
    <col min="4607" max="4607" width="8.42578125" style="11" customWidth="1"/>
    <col min="4608" max="4608" width="8.28515625" style="11" customWidth="1"/>
    <col min="4609" max="4609" width="7.5703125" style="11" customWidth="1"/>
    <col min="4610" max="4610" width="7.7109375" style="11" customWidth="1"/>
    <col min="4611" max="4611" width="8.28515625" style="11" customWidth="1"/>
    <col min="4612" max="4612" width="9" style="11" customWidth="1"/>
    <col min="4613" max="4613" width="8.5703125" style="11" customWidth="1"/>
    <col min="4614" max="4614" width="13" style="11" customWidth="1"/>
    <col min="4615" max="4615" width="13.5703125" style="11" customWidth="1"/>
    <col min="4616" max="4616" width="10.7109375" style="11" customWidth="1"/>
    <col min="4617" max="4617" width="13" style="11" customWidth="1"/>
    <col min="4618" max="4618" width="12.7109375" style="11" customWidth="1"/>
    <col min="4619" max="4619" width="11.140625" style="11" bestFit="1" customWidth="1"/>
    <col min="4620" max="4858" width="9.140625" style="11"/>
    <col min="4859" max="4859" width="4.5703125" style="11" customWidth="1"/>
    <col min="4860" max="4860" width="9.7109375" style="11" customWidth="1"/>
    <col min="4861" max="4861" width="34" style="11" customWidth="1"/>
    <col min="4862" max="4862" width="6.140625" style="11" customWidth="1"/>
    <col min="4863" max="4863" width="8.42578125" style="11" customWidth="1"/>
    <col min="4864" max="4864" width="8.28515625" style="11" customWidth="1"/>
    <col min="4865" max="4865" width="7.5703125" style="11" customWidth="1"/>
    <col min="4866" max="4866" width="7.7109375" style="11" customWidth="1"/>
    <col min="4867" max="4867" width="8.28515625" style="11" customWidth="1"/>
    <col min="4868" max="4868" width="9" style="11" customWidth="1"/>
    <col min="4869" max="4869" width="8.5703125" style="11" customWidth="1"/>
    <col min="4870" max="4870" width="13" style="11" customWidth="1"/>
    <col min="4871" max="4871" width="13.5703125" style="11" customWidth="1"/>
    <col min="4872" max="4872" width="10.7109375" style="11" customWidth="1"/>
    <col min="4873" max="4873" width="13" style="11" customWidth="1"/>
    <col min="4874" max="4874" width="12.7109375" style="11" customWidth="1"/>
    <col min="4875" max="4875" width="11.140625" style="11" bestFit="1" customWidth="1"/>
    <col min="4876" max="5114" width="9.140625" style="11"/>
    <col min="5115" max="5115" width="4.5703125" style="11" customWidth="1"/>
    <col min="5116" max="5116" width="9.7109375" style="11" customWidth="1"/>
    <col min="5117" max="5117" width="34" style="11" customWidth="1"/>
    <col min="5118" max="5118" width="6.140625" style="11" customWidth="1"/>
    <col min="5119" max="5119" width="8.42578125" style="11" customWidth="1"/>
    <col min="5120" max="5120" width="8.28515625" style="11" customWidth="1"/>
    <col min="5121" max="5121" width="7.5703125" style="11" customWidth="1"/>
    <col min="5122" max="5122" width="7.7109375" style="11" customWidth="1"/>
    <col min="5123" max="5123" width="8.28515625" style="11" customWidth="1"/>
    <col min="5124" max="5124" width="9" style="11" customWidth="1"/>
    <col min="5125" max="5125" width="8.5703125" style="11" customWidth="1"/>
    <col min="5126" max="5126" width="13" style="11" customWidth="1"/>
    <col min="5127" max="5127" width="13.5703125" style="11" customWidth="1"/>
    <col min="5128" max="5128" width="10.7109375" style="11" customWidth="1"/>
    <col min="5129" max="5129" width="13" style="11" customWidth="1"/>
    <col min="5130" max="5130" width="12.7109375" style="11" customWidth="1"/>
    <col min="5131" max="5131" width="11.140625" style="11" bestFit="1" customWidth="1"/>
    <col min="5132" max="5370" width="9.140625" style="11"/>
    <col min="5371" max="5371" width="4.5703125" style="11" customWidth="1"/>
    <col min="5372" max="5372" width="9.7109375" style="11" customWidth="1"/>
    <col min="5373" max="5373" width="34" style="11" customWidth="1"/>
    <col min="5374" max="5374" width="6.140625" style="11" customWidth="1"/>
    <col min="5375" max="5375" width="8.42578125" style="11" customWidth="1"/>
    <col min="5376" max="5376" width="8.28515625" style="11" customWidth="1"/>
    <col min="5377" max="5377" width="7.5703125" style="11" customWidth="1"/>
    <col min="5378" max="5378" width="7.7109375" style="11" customWidth="1"/>
    <col min="5379" max="5379" width="8.28515625" style="11" customWidth="1"/>
    <col min="5380" max="5380" width="9" style="11" customWidth="1"/>
    <col min="5381" max="5381" width="8.5703125" style="11" customWidth="1"/>
    <col min="5382" max="5382" width="13" style="11" customWidth="1"/>
    <col min="5383" max="5383" width="13.5703125" style="11" customWidth="1"/>
    <col min="5384" max="5384" width="10.7109375" style="11" customWidth="1"/>
    <col min="5385" max="5385" width="13" style="11" customWidth="1"/>
    <col min="5386" max="5386" width="12.7109375" style="11" customWidth="1"/>
    <col min="5387" max="5387" width="11.140625" style="11" bestFit="1" customWidth="1"/>
    <col min="5388" max="5626" width="9.140625" style="11"/>
    <col min="5627" max="5627" width="4.5703125" style="11" customWidth="1"/>
    <col min="5628" max="5628" width="9.7109375" style="11" customWidth="1"/>
    <col min="5629" max="5629" width="34" style="11" customWidth="1"/>
    <col min="5630" max="5630" width="6.140625" style="11" customWidth="1"/>
    <col min="5631" max="5631" width="8.42578125" style="11" customWidth="1"/>
    <col min="5632" max="5632" width="8.28515625" style="11" customWidth="1"/>
    <col min="5633" max="5633" width="7.5703125" style="11" customWidth="1"/>
    <col min="5634" max="5634" width="7.7109375" style="11" customWidth="1"/>
    <col min="5635" max="5635" width="8.28515625" style="11" customWidth="1"/>
    <col min="5636" max="5636" width="9" style="11" customWidth="1"/>
    <col min="5637" max="5637" width="8.5703125" style="11" customWidth="1"/>
    <col min="5638" max="5638" width="13" style="11" customWidth="1"/>
    <col min="5639" max="5639" width="13.5703125" style="11" customWidth="1"/>
    <col min="5640" max="5640" width="10.7109375" style="11" customWidth="1"/>
    <col min="5641" max="5641" width="13" style="11" customWidth="1"/>
    <col min="5642" max="5642" width="12.7109375" style="11" customWidth="1"/>
    <col min="5643" max="5643" width="11.140625" style="11" bestFit="1" customWidth="1"/>
    <col min="5644" max="5882" width="9.140625" style="11"/>
    <col min="5883" max="5883" width="4.5703125" style="11" customWidth="1"/>
    <col min="5884" max="5884" width="9.7109375" style="11" customWidth="1"/>
    <col min="5885" max="5885" width="34" style="11" customWidth="1"/>
    <col min="5886" max="5886" width="6.140625" style="11" customWidth="1"/>
    <col min="5887" max="5887" width="8.42578125" style="11" customWidth="1"/>
    <col min="5888" max="5888" width="8.28515625" style="11" customWidth="1"/>
    <col min="5889" max="5889" width="7.5703125" style="11" customWidth="1"/>
    <col min="5890" max="5890" width="7.7109375" style="11" customWidth="1"/>
    <col min="5891" max="5891" width="8.28515625" style="11" customWidth="1"/>
    <col min="5892" max="5892" width="9" style="11" customWidth="1"/>
    <col min="5893" max="5893" width="8.5703125" style="11" customWidth="1"/>
    <col min="5894" max="5894" width="13" style="11" customWidth="1"/>
    <col min="5895" max="5895" width="13.5703125" style="11" customWidth="1"/>
    <col min="5896" max="5896" width="10.7109375" style="11" customWidth="1"/>
    <col min="5897" max="5897" width="13" style="11" customWidth="1"/>
    <col min="5898" max="5898" width="12.7109375" style="11" customWidth="1"/>
    <col min="5899" max="5899" width="11.140625" style="11" bestFit="1" customWidth="1"/>
    <col min="5900" max="6138" width="9.140625" style="11"/>
    <col min="6139" max="6139" width="4.5703125" style="11" customWidth="1"/>
    <col min="6140" max="6140" width="9.7109375" style="11" customWidth="1"/>
    <col min="6141" max="6141" width="34" style="11" customWidth="1"/>
    <col min="6142" max="6142" width="6.140625" style="11" customWidth="1"/>
    <col min="6143" max="6143" width="8.42578125" style="11" customWidth="1"/>
    <col min="6144" max="6144" width="8.28515625" style="11" customWidth="1"/>
    <col min="6145" max="6145" width="7.5703125" style="11" customWidth="1"/>
    <col min="6146" max="6146" width="7.7109375" style="11" customWidth="1"/>
    <col min="6147" max="6147" width="8.28515625" style="11" customWidth="1"/>
    <col min="6148" max="6148" width="9" style="11" customWidth="1"/>
    <col min="6149" max="6149" width="8.5703125" style="11" customWidth="1"/>
    <col min="6150" max="6150" width="13" style="11" customWidth="1"/>
    <col min="6151" max="6151" width="13.5703125" style="11" customWidth="1"/>
    <col min="6152" max="6152" width="10.7109375" style="11" customWidth="1"/>
    <col min="6153" max="6153" width="13" style="11" customWidth="1"/>
    <col min="6154" max="6154" width="12.7109375" style="11" customWidth="1"/>
    <col min="6155" max="6155" width="11.140625" style="11" bestFit="1" customWidth="1"/>
    <col min="6156" max="6394" width="9.140625" style="11"/>
    <col min="6395" max="6395" width="4.5703125" style="11" customWidth="1"/>
    <col min="6396" max="6396" width="9.7109375" style="11" customWidth="1"/>
    <col min="6397" max="6397" width="34" style="11" customWidth="1"/>
    <col min="6398" max="6398" width="6.140625" style="11" customWidth="1"/>
    <col min="6399" max="6399" width="8.42578125" style="11" customWidth="1"/>
    <col min="6400" max="6400" width="8.28515625" style="11" customWidth="1"/>
    <col min="6401" max="6401" width="7.5703125" style="11" customWidth="1"/>
    <col min="6402" max="6402" width="7.7109375" style="11" customWidth="1"/>
    <col min="6403" max="6403" width="8.28515625" style="11" customWidth="1"/>
    <col min="6404" max="6404" width="9" style="11" customWidth="1"/>
    <col min="6405" max="6405" width="8.5703125" style="11" customWidth="1"/>
    <col min="6406" max="6406" width="13" style="11" customWidth="1"/>
    <col min="6407" max="6407" width="13.5703125" style="11" customWidth="1"/>
    <col min="6408" max="6408" width="10.7109375" style="11" customWidth="1"/>
    <col min="6409" max="6409" width="13" style="11" customWidth="1"/>
    <col min="6410" max="6410" width="12.7109375" style="11" customWidth="1"/>
    <col min="6411" max="6411" width="11.140625" style="11" bestFit="1" customWidth="1"/>
    <col min="6412" max="6650" width="9.140625" style="11"/>
    <col min="6651" max="6651" width="4.5703125" style="11" customWidth="1"/>
    <col min="6652" max="6652" width="9.7109375" style="11" customWidth="1"/>
    <col min="6653" max="6653" width="34" style="11" customWidth="1"/>
    <col min="6654" max="6654" width="6.140625" style="11" customWidth="1"/>
    <col min="6655" max="6655" width="8.42578125" style="11" customWidth="1"/>
    <col min="6656" max="6656" width="8.28515625" style="11" customWidth="1"/>
    <col min="6657" max="6657" width="7.5703125" style="11" customWidth="1"/>
    <col min="6658" max="6658" width="7.7109375" style="11" customWidth="1"/>
    <col min="6659" max="6659" width="8.28515625" style="11" customWidth="1"/>
    <col min="6660" max="6660" width="9" style="11" customWidth="1"/>
    <col min="6661" max="6661" width="8.5703125" style="11" customWidth="1"/>
    <col min="6662" max="6662" width="13" style="11" customWidth="1"/>
    <col min="6663" max="6663" width="13.5703125" style="11" customWidth="1"/>
    <col min="6664" max="6664" width="10.7109375" style="11" customWidth="1"/>
    <col min="6665" max="6665" width="13" style="11" customWidth="1"/>
    <col min="6666" max="6666" width="12.7109375" style="11" customWidth="1"/>
    <col min="6667" max="6667" width="11.140625" style="11" bestFit="1" customWidth="1"/>
    <col min="6668" max="6906" width="9.140625" style="11"/>
    <col min="6907" max="6907" width="4.5703125" style="11" customWidth="1"/>
    <col min="6908" max="6908" width="9.7109375" style="11" customWidth="1"/>
    <col min="6909" max="6909" width="34" style="11" customWidth="1"/>
    <col min="6910" max="6910" width="6.140625" style="11" customWidth="1"/>
    <col min="6911" max="6911" width="8.42578125" style="11" customWidth="1"/>
    <col min="6912" max="6912" width="8.28515625" style="11" customWidth="1"/>
    <col min="6913" max="6913" width="7.5703125" style="11" customWidth="1"/>
    <col min="6914" max="6914" width="7.7109375" style="11" customWidth="1"/>
    <col min="6915" max="6915" width="8.28515625" style="11" customWidth="1"/>
    <col min="6916" max="6916" width="9" style="11" customWidth="1"/>
    <col min="6917" max="6917" width="8.5703125" style="11" customWidth="1"/>
    <col min="6918" max="6918" width="13" style="11" customWidth="1"/>
    <col min="6919" max="6919" width="13.5703125" style="11" customWidth="1"/>
    <col min="6920" max="6920" width="10.7109375" style="11" customWidth="1"/>
    <col min="6921" max="6921" width="13" style="11" customWidth="1"/>
    <col min="6922" max="6922" width="12.7109375" style="11" customWidth="1"/>
    <col min="6923" max="6923" width="11.140625" style="11" bestFit="1" customWidth="1"/>
    <col min="6924" max="7162" width="9.140625" style="11"/>
    <col min="7163" max="7163" width="4.5703125" style="11" customWidth="1"/>
    <col min="7164" max="7164" width="9.7109375" style="11" customWidth="1"/>
    <col min="7165" max="7165" width="34" style="11" customWidth="1"/>
    <col min="7166" max="7166" width="6.140625" style="11" customWidth="1"/>
    <col min="7167" max="7167" width="8.42578125" style="11" customWidth="1"/>
    <col min="7168" max="7168" width="8.28515625" style="11" customWidth="1"/>
    <col min="7169" max="7169" width="7.5703125" style="11" customWidth="1"/>
    <col min="7170" max="7170" width="7.7109375" style="11" customWidth="1"/>
    <col min="7171" max="7171" width="8.28515625" style="11" customWidth="1"/>
    <col min="7172" max="7172" width="9" style="11" customWidth="1"/>
    <col min="7173" max="7173" width="8.5703125" style="11" customWidth="1"/>
    <col min="7174" max="7174" width="13" style="11" customWidth="1"/>
    <col min="7175" max="7175" width="13.5703125" style="11" customWidth="1"/>
    <col min="7176" max="7176" width="10.7109375" style="11" customWidth="1"/>
    <col min="7177" max="7177" width="13" style="11" customWidth="1"/>
    <col min="7178" max="7178" width="12.7109375" style="11" customWidth="1"/>
    <col min="7179" max="7179" width="11.140625" style="11" bestFit="1" customWidth="1"/>
    <col min="7180" max="7418" width="9.140625" style="11"/>
    <col min="7419" max="7419" width="4.5703125" style="11" customWidth="1"/>
    <col min="7420" max="7420" width="9.7109375" style="11" customWidth="1"/>
    <col min="7421" max="7421" width="34" style="11" customWidth="1"/>
    <col min="7422" max="7422" width="6.140625" style="11" customWidth="1"/>
    <col min="7423" max="7423" width="8.42578125" style="11" customWidth="1"/>
    <col min="7424" max="7424" width="8.28515625" style="11" customWidth="1"/>
    <col min="7425" max="7425" width="7.5703125" style="11" customWidth="1"/>
    <col min="7426" max="7426" width="7.7109375" style="11" customWidth="1"/>
    <col min="7427" max="7427" width="8.28515625" style="11" customWidth="1"/>
    <col min="7428" max="7428" width="9" style="11" customWidth="1"/>
    <col min="7429" max="7429" width="8.5703125" style="11" customWidth="1"/>
    <col min="7430" max="7430" width="13" style="11" customWidth="1"/>
    <col min="7431" max="7431" width="13.5703125" style="11" customWidth="1"/>
    <col min="7432" max="7432" width="10.7109375" style="11" customWidth="1"/>
    <col min="7433" max="7433" width="13" style="11" customWidth="1"/>
    <col min="7434" max="7434" width="12.7109375" style="11" customWidth="1"/>
    <col min="7435" max="7435" width="11.140625" style="11" bestFit="1" customWidth="1"/>
    <col min="7436" max="7674" width="9.140625" style="11"/>
    <col min="7675" max="7675" width="4.5703125" style="11" customWidth="1"/>
    <col min="7676" max="7676" width="9.7109375" style="11" customWidth="1"/>
    <col min="7677" max="7677" width="34" style="11" customWidth="1"/>
    <col min="7678" max="7678" width="6.140625" style="11" customWidth="1"/>
    <col min="7679" max="7679" width="8.42578125" style="11" customWidth="1"/>
    <col min="7680" max="7680" width="8.28515625" style="11" customWidth="1"/>
    <col min="7681" max="7681" width="7.5703125" style="11" customWidth="1"/>
    <col min="7682" max="7682" width="7.7109375" style="11" customWidth="1"/>
    <col min="7683" max="7683" width="8.28515625" style="11" customWidth="1"/>
    <col min="7684" max="7684" width="9" style="11" customWidth="1"/>
    <col min="7685" max="7685" width="8.5703125" style="11" customWidth="1"/>
    <col min="7686" max="7686" width="13" style="11" customWidth="1"/>
    <col min="7687" max="7687" width="13.5703125" style="11" customWidth="1"/>
    <col min="7688" max="7688" width="10.7109375" style="11" customWidth="1"/>
    <col min="7689" max="7689" width="13" style="11" customWidth="1"/>
    <col min="7690" max="7690" width="12.7109375" style="11" customWidth="1"/>
    <col min="7691" max="7691" width="11.140625" style="11" bestFit="1" customWidth="1"/>
    <col min="7692" max="7930" width="9.140625" style="11"/>
    <col min="7931" max="7931" width="4.5703125" style="11" customWidth="1"/>
    <col min="7932" max="7932" width="9.7109375" style="11" customWidth="1"/>
    <col min="7933" max="7933" width="34" style="11" customWidth="1"/>
    <col min="7934" max="7934" width="6.140625" style="11" customWidth="1"/>
    <col min="7935" max="7935" width="8.42578125" style="11" customWidth="1"/>
    <col min="7936" max="7936" width="8.28515625" style="11" customWidth="1"/>
    <col min="7937" max="7937" width="7.5703125" style="11" customWidth="1"/>
    <col min="7938" max="7938" width="7.7109375" style="11" customWidth="1"/>
    <col min="7939" max="7939" width="8.28515625" style="11" customWidth="1"/>
    <col min="7940" max="7940" width="9" style="11" customWidth="1"/>
    <col min="7941" max="7941" width="8.5703125" style="11" customWidth="1"/>
    <col min="7942" max="7942" width="13" style="11" customWidth="1"/>
    <col min="7943" max="7943" width="13.5703125" style="11" customWidth="1"/>
    <col min="7944" max="7944" width="10.7109375" style="11" customWidth="1"/>
    <col min="7945" max="7945" width="13" style="11" customWidth="1"/>
    <col min="7946" max="7946" width="12.7109375" style="11" customWidth="1"/>
    <col min="7947" max="7947" width="11.140625" style="11" bestFit="1" customWidth="1"/>
    <col min="7948" max="8186" width="9.140625" style="11"/>
    <col min="8187" max="8187" width="4.5703125" style="11" customWidth="1"/>
    <col min="8188" max="8188" width="9.7109375" style="11" customWidth="1"/>
    <col min="8189" max="8189" width="34" style="11" customWidth="1"/>
    <col min="8190" max="8190" width="6.140625" style="11" customWidth="1"/>
    <col min="8191" max="8191" width="8.42578125" style="11" customWidth="1"/>
    <col min="8192" max="8192" width="8.28515625" style="11" customWidth="1"/>
    <col min="8193" max="8193" width="7.5703125" style="11" customWidth="1"/>
    <col min="8194" max="8194" width="7.7109375" style="11" customWidth="1"/>
    <col min="8195" max="8195" width="8.28515625" style="11" customWidth="1"/>
    <col min="8196" max="8196" width="9" style="11" customWidth="1"/>
    <col min="8197" max="8197" width="8.5703125" style="11" customWidth="1"/>
    <col min="8198" max="8198" width="13" style="11" customWidth="1"/>
    <col min="8199" max="8199" width="13.5703125" style="11" customWidth="1"/>
    <col min="8200" max="8200" width="10.7109375" style="11" customWidth="1"/>
    <col min="8201" max="8201" width="13" style="11" customWidth="1"/>
    <col min="8202" max="8202" width="12.7109375" style="11" customWidth="1"/>
    <col min="8203" max="8203" width="11.140625" style="11" bestFit="1" customWidth="1"/>
    <col min="8204" max="8442" width="9.140625" style="11"/>
    <col min="8443" max="8443" width="4.5703125" style="11" customWidth="1"/>
    <col min="8444" max="8444" width="9.7109375" style="11" customWidth="1"/>
    <col min="8445" max="8445" width="34" style="11" customWidth="1"/>
    <col min="8446" max="8446" width="6.140625" style="11" customWidth="1"/>
    <col min="8447" max="8447" width="8.42578125" style="11" customWidth="1"/>
    <col min="8448" max="8448" width="8.28515625" style="11" customWidth="1"/>
    <col min="8449" max="8449" width="7.5703125" style="11" customWidth="1"/>
    <col min="8450" max="8450" width="7.7109375" style="11" customWidth="1"/>
    <col min="8451" max="8451" width="8.28515625" style="11" customWidth="1"/>
    <col min="8452" max="8452" width="9" style="11" customWidth="1"/>
    <col min="8453" max="8453" width="8.5703125" style="11" customWidth="1"/>
    <col min="8454" max="8454" width="13" style="11" customWidth="1"/>
    <col min="8455" max="8455" width="13.5703125" style="11" customWidth="1"/>
    <col min="8456" max="8456" width="10.7109375" style="11" customWidth="1"/>
    <col min="8457" max="8457" width="13" style="11" customWidth="1"/>
    <col min="8458" max="8458" width="12.7109375" style="11" customWidth="1"/>
    <col min="8459" max="8459" width="11.140625" style="11" bestFit="1" customWidth="1"/>
    <col min="8460" max="8698" width="9.140625" style="11"/>
    <col min="8699" max="8699" width="4.5703125" style="11" customWidth="1"/>
    <col min="8700" max="8700" width="9.7109375" style="11" customWidth="1"/>
    <col min="8701" max="8701" width="34" style="11" customWidth="1"/>
    <col min="8702" max="8702" width="6.140625" style="11" customWidth="1"/>
    <col min="8703" max="8703" width="8.42578125" style="11" customWidth="1"/>
    <col min="8704" max="8704" width="8.28515625" style="11" customWidth="1"/>
    <col min="8705" max="8705" width="7.5703125" style="11" customWidth="1"/>
    <col min="8706" max="8706" width="7.7109375" style="11" customWidth="1"/>
    <col min="8707" max="8707" width="8.28515625" style="11" customWidth="1"/>
    <col min="8708" max="8708" width="9" style="11" customWidth="1"/>
    <col min="8709" max="8709" width="8.5703125" style="11" customWidth="1"/>
    <col min="8710" max="8710" width="13" style="11" customWidth="1"/>
    <col min="8711" max="8711" width="13.5703125" style="11" customWidth="1"/>
    <col min="8712" max="8712" width="10.7109375" style="11" customWidth="1"/>
    <col min="8713" max="8713" width="13" style="11" customWidth="1"/>
    <col min="8714" max="8714" width="12.7109375" style="11" customWidth="1"/>
    <col min="8715" max="8715" width="11.140625" style="11" bestFit="1" customWidth="1"/>
    <col min="8716" max="8954" width="9.140625" style="11"/>
    <col min="8955" max="8955" width="4.5703125" style="11" customWidth="1"/>
    <col min="8956" max="8956" width="9.7109375" style="11" customWidth="1"/>
    <col min="8957" max="8957" width="34" style="11" customWidth="1"/>
    <col min="8958" max="8958" width="6.140625" style="11" customWidth="1"/>
    <col min="8959" max="8959" width="8.42578125" style="11" customWidth="1"/>
    <col min="8960" max="8960" width="8.28515625" style="11" customWidth="1"/>
    <col min="8961" max="8961" width="7.5703125" style="11" customWidth="1"/>
    <col min="8962" max="8962" width="7.7109375" style="11" customWidth="1"/>
    <col min="8963" max="8963" width="8.28515625" style="11" customWidth="1"/>
    <col min="8964" max="8964" width="9" style="11" customWidth="1"/>
    <col min="8965" max="8965" width="8.5703125" style="11" customWidth="1"/>
    <col min="8966" max="8966" width="13" style="11" customWidth="1"/>
    <col min="8967" max="8967" width="13.5703125" style="11" customWidth="1"/>
    <col min="8968" max="8968" width="10.7109375" style="11" customWidth="1"/>
    <col min="8969" max="8969" width="13" style="11" customWidth="1"/>
    <col min="8970" max="8970" width="12.7109375" style="11" customWidth="1"/>
    <col min="8971" max="8971" width="11.140625" style="11" bestFit="1" customWidth="1"/>
    <col min="8972" max="9210" width="9.140625" style="11"/>
    <col min="9211" max="9211" width="4.5703125" style="11" customWidth="1"/>
    <col min="9212" max="9212" width="9.7109375" style="11" customWidth="1"/>
    <col min="9213" max="9213" width="34" style="11" customWidth="1"/>
    <col min="9214" max="9214" width="6.140625" style="11" customWidth="1"/>
    <col min="9215" max="9215" width="8.42578125" style="11" customWidth="1"/>
    <col min="9216" max="9216" width="8.28515625" style="11" customWidth="1"/>
    <col min="9217" max="9217" width="7.5703125" style="11" customWidth="1"/>
    <col min="9218" max="9218" width="7.7109375" style="11" customWidth="1"/>
    <col min="9219" max="9219" width="8.28515625" style="11" customWidth="1"/>
    <col min="9220" max="9220" width="9" style="11" customWidth="1"/>
    <col min="9221" max="9221" width="8.5703125" style="11" customWidth="1"/>
    <col min="9222" max="9222" width="13" style="11" customWidth="1"/>
    <col min="9223" max="9223" width="13.5703125" style="11" customWidth="1"/>
    <col min="9224" max="9224" width="10.7109375" style="11" customWidth="1"/>
    <col min="9225" max="9225" width="13" style="11" customWidth="1"/>
    <col min="9226" max="9226" width="12.7109375" style="11" customWidth="1"/>
    <col min="9227" max="9227" width="11.140625" style="11" bestFit="1" customWidth="1"/>
    <col min="9228" max="9466" width="9.140625" style="11"/>
    <col min="9467" max="9467" width="4.5703125" style="11" customWidth="1"/>
    <col min="9468" max="9468" width="9.7109375" style="11" customWidth="1"/>
    <col min="9469" max="9469" width="34" style="11" customWidth="1"/>
    <col min="9470" max="9470" width="6.140625" style="11" customWidth="1"/>
    <col min="9471" max="9471" width="8.42578125" style="11" customWidth="1"/>
    <col min="9472" max="9472" width="8.28515625" style="11" customWidth="1"/>
    <col min="9473" max="9473" width="7.5703125" style="11" customWidth="1"/>
    <col min="9474" max="9474" width="7.7109375" style="11" customWidth="1"/>
    <col min="9475" max="9475" width="8.28515625" style="11" customWidth="1"/>
    <col min="9476" max="9476" width="9" style="11" customWidth="1"/>
    <col min="9477" max="9477" width="8.5703125" style="11" customWidth="1"/>
    <col min="9478" max="9478" width="13" style="11" customWidth="1"/>
    <col min="9479" max="9479" width="13.5703125" style="11" customWidth="1"/>
    <col min="9480" max="9480" width="10.7109375" style="11" customWidth="1"/>
    <col min="9481" max="9481" width="13" style="11" customWidth="1"/>
    <col min="9482" max="9482" width="12.7109375" style="11" customWidth="1"/>
    <col min="9483" max="9483" width="11.140625" style="11" bestFit="1" customWidth="1"/>
    <col min="9484" max="9722" width="9.140625" style="11"/>
    <col min="9723" max="9723" width="4.5703125" style="11" customWidth="1"/>
    <col min="9724" max="9724" width="9.7109375" style="11" customWidth="1"/>
    <col min="9725" max="9725" width="34" style="11" customWidth="1"/>
    <col min="9726" max="9726" width="6.140625" style="11" customWidth="1"/>
    <col min="9727" max="9727" width="8.42578125" style="11" customWidth="1"/>
    <col min="9728" max="9728" width="8.28515625" style="11" customWidth="1"/>
    <col min="9729" max="9729" width="7.5703125" style="11" customWidth="1"/>
    <col min="9730" max="9730" width="7.7109375" style="11" customWidth="1"/>
    <col min="9731" max="9731" width="8.28515625" style="11" customWidth="1"/>
    <col min="9732" max="9732" width="9" style="11" customWidth="1"/>
    <col min="9733" max="9733" width="8.5703125" style="11" customWidth="1"/>
    <col min="9734" max="9734" width="13" style="11" customWidth="1"/>
    <col min="9735" max="9735" width="13.5703125" style="11" customWidth="1"/>
    <col min="9736" max="9736" width="10.7109375" style="11" customWidth="1"/>
    <col min="9737" max="9737" width="13" style="11" customWidth="1"/>
    <col min="9738" max="9738" width="12.7109375" style="11" customWidth="1"/>
    <col min="9739" max="9739" width="11.140625" style="11" bestFit="1" customWidth="1"/>
    <col min="9740" max="9978" width="9.140625" style="11"/>
    <col min="9979" max="9979" width="4.5703125" style="11" customWidth="1"/>
    <col min="9980" max="9980" width="9.7109375" style="11" customWidth="1"/>
    <col min="9981" max="9981" width="34" style="11" customWidth="1"/>
    <col min="9982" max="9982" width="6.140625" style="11" customWidth="1"/>
    <col min="9983" max="9983" width="8.42578125" style="11" customWidth="1"/>
    <col min="9984" max="9984" width="8.28515625" style="11" customWidth="1"/>
    <col min="9985" max="9985" width="7.5703125" style="11" customWidth="1"/>
    <col min="9986" max="9986" width="7.7109375" style="11" customWidth="1"/>
    <col min="9987" max="9987" width="8.28515625" style="11" customWidth="1"/>
    <col min="9988" max="9988" width="9" style="11" customWidth="1"/>
    <col min="9989" max="9989" width="8.5703125" style="11" customWidth="1"/>
    <col min="9990" max="9990" width="13" style="11" customWidth="1"/>
    <col min="9991" max="9991" width="13.5703125" style="11" customWidth="1"/>
    <col min="9992" max="9992" width="10.7109375" style="11" customWidth="1"/>
    <col min="9993" max="9993" width="13" style="11" customWidth="1"/>
    <col min="9994" max="9994" width="12.7109375" style="11" customWidth="1"/>
    <col min="9995" max="9995" width="11.140625" style="11" bestFit="1" customWidth="1"/>
    <col min="9996" max="10234" width="9.140625" style="11"/>
    <col min="10235" max="10235" width="4.5703125" style="11" customWidth="1"/>
    <col min="10236" max="10236" width="9.7109375" style="11" customWidth="1"/>
    <col min="10237" max="10237" width="34" style="11" customWidth="1"/>
    <col min="10238" max="10238" width="6.140625" style="11" customWidth="1"/>
    <col min="10239" max="10239" width="8.42578125" style="11" customWidth="1"/>
    <col min="10240" max="10240" width="8.28515625" style="11" customWidth="1"/>
    <col min="10241" max="10241" width="7.5703125" style="11" customWidth="1"/>
    <col min="10242" max="10242" width="7.7109375" style="11" customWidth="1"/>
    <col min="10243" max="10243" width="8.28515625" style="11" customWidth="1"/>
    <col min="10244" max="10244" width="9" style="11" customWidth="1"/>
    <col min="10245" max="10245" width="8.5703125" style="11" customWidth="1"/>
    <col min="10246" max="10246" width="13" style="11" customWidth="1"/>
    <col min="10247" max="10247" width="13.5703125" style="11" customWidth="1"/>
    <col min="10248" max="10248" width="10.7109375" style="11" customWidth="1"/>
    <col min="10249" max="10249" width="13" style="11" customWidth="1"/>
    <col min="10250" max="10250" width="12.7109375" style="11" customWidth="1"/>
    <col min="10251" max="10251" width="11.140625" style="11" bestFit="1" customWidth="1"/>
    <col min="10252" max="10490" width="9.140625" style="11"/>
    <col min="10491" max="10491" width="4.5703125" style="11" customWidth="1"/>
    <col min="10492" max="10492" width="9.7109375" style="11" customWidth="1"/>
    <col min="10493" max="10493" width="34" style="11" customWidth="1"/>
    <col min="10494" max="10494" width="6.140625" style="11" customWidth="1"/>
    <col min="10495" max="10495" width="8.42578125" style="11" customWidth="1"/>
    <col min="10496" max="10496" width="8.28515625" style="11" customWidth="1"/>
    <col min="10497" max="10497" width="7.5703125" style="11" customWidth="1"/>
    <col min="10498" max="10498" width="7.7109375" style="11" customWidth="1"/>
    <col min="10499" max="10499" width="8.28515625" style="11" customWidth="1"/>
    <col min="10500" max="10500" width="9" style="11" customWidth="1"/>
    <col min="10501" max="10501" width="8.5703125" style="11" customWidth="1"/>
    <col min="10502" max="10502" width="13" style="11" customWidth="1"/>
    <col min="10503" max="10503" width="13.5703125" style="11" customWidth="1"/>
    <col min="10504" max="10504" width="10.7109375" style="11" customWidth="1"/>
    <col min="10505" max="10505" width="13" style="11" customWidth="1"/>
    <col min="10506" max="10506" width="12.7109375" style="11" customWidth="1"/>
    <col min="10507" max="10507" width="11.140625" style="11" bestFit="1" customWidth="1"/>
    <col min="10508" max="10746" width="9.140625" style="11"/>
    <col min="10747" max="10747" width="4.5703125" style="11" customWidth="1"/>
    <col min="10748" max="10748" width="9.7109375" style="11" customWidth="1"/>
    <col min="10749" max="10749" width="34" style="11" customWidth="1"/>
    <col min="10750" max="10750" width="6.140625" style="11" customWidth="1"/>
    <col min="10751" max="10751" width="8.42578125" style="11" customWidth="1"/>
    <col min="10752" max="10752" width="8.28515625" style="11" customWidth="1"/>
    <col min="10753" max="10753" width="7.5703125" style="11" customWidth="1"/>
    <col min="10754" max="10754" width="7.7109375" style="11" customWidth="1"/>
    <col min="10755" max="10755" width="8.28515625" style="11" customWidth="1"/>
    <col min="10756" max="10756" width="9" style="11" customWidth="1"/>
    <col min="10757" max="10757" width="8.5703125" style="11" customWidth="1"/>
    <col min="10758" max="10758" width="13" style="11" customWidth="1"/>
    <col min="10759" max="10759" width="13.5703125" style="11" customWidth="1"/>
    <col min="10760" max="10760" width="10.7109375" style="11" customWidth="1"/>
    <col min="10761" max="10761" width="13" style="11" customWidth="1"/>
    <col min="10762" max="10762" width="12.7109375" style="11" customWidth="1"/>
    <col min="10763" max="10763" width="11.140625" style="11" bestFit="1" customWidth="1"/>
    <col min="10764" max="11002" width="9.140625" style="11"/>
    <col min="11003" max="11003" width="4.5703125" style="11" customWidth="1"/>
    <col min="11004" max="11004" width="9.7109375" style="11" customWidth="1"/>
    <col min="11005" max="11005" width="34" style="11" customWidth="1"/>
    <col min="11006" max="11006" width="6.140625" style="11" customWidth="1"/>
    <col min="11007" max="11007" width="8.42578125" style="11" customWidth="1"/>
    <col min="11008" max="11008" width="8.28515625" style="11" customWidth="1"/>
    <col min="11009" max="11009" width="7.5703125" style="11" customWidth="1"/>
    <col min="11010" max="11010" width="7.7109375" style="11" customWidth="1"/>
    <col min="11011" max="11011" width="8.28515625" style="11" customWidth="1"/>
    <col min="11012" max="11012" width="9" style="11" customWidth="1"/>
    <col min="11013" max="11013" width="8.5703125" style="11" customWidth="1"/>
    <col min="11014" max="11014" width="13" style="11" customWidth="1"/>
    <col min="11015" max="11015" width="13.5703125" style="11" customWidth="1"/>
    <col min="11016" max="11016" width="10.7109375" style="11" customWidth="1"/>
    <col min="11017" max="11017" width="13" style="11" customWidth="1"/>
    <col min="11018" max="11018" width="12.7109375" style="11" customWidth="1"/>
    <col min="11019" max="11019" width="11.140625" style="11" bestFit="1" customWidth="1"/>
    <col min="11020" max="11258" width="9.140625" style="11"/>
    <col min="11259" max="11259" width="4.5703125" style="11" customWidth="1"/>
    <col min="11260" max="11260" width="9.7109375" style="11" customWidth="1"/>
    <col min="11261" max="11261" width="34" style="11" customWidth="1"/>
    <col min="11262" max="11262" width="6.140625" style="11" customWidth="1"/>
    <col min="11263" max="11263" width="8.42578125" style="11" customWidth="1"/>
    <col min="11264" max="11264" width="8.28515625" style="11" customWidth="1"/>
    <col min="11265" max="11265" width="7.5703125" style="11" customWidth="1"/>
    <col min="11266" max="11266" width="7.7109375" style="11" customWidth="1"/>
    <col min="11267" max="11267" width="8.28515625" style="11" customWidth="1"/>
    <col min="11268" max="11268" width="9" style="11" customWidth="1"/>
    <col min="11269" max="11269" width="8.5703125" style="11" customWidth="1"/>
    <col min="11270" max="11270" width="13" style="11" customWidth="1"/>
    <col min="11271" max="11271" width="13.5703125" style="11" customWidth="1"/>
    <col min="11272" max="11272" width="10.7109375" style="11" customWidth="1"/>
    <col min="11273" max="11273" width="13" style="11" customWidth="1"/>
    <col min="11274" max="11274" width="12.7109375" style="11" customWidth="1"/>
    <col min="11275" max="11275" width="11.140625" style="11" bestFit="1" customWidth="1"/>
    <col min="11276" max="11514" width="9.140625" style="11"/>
    <col min="11515" max="11515" width="4.5703125" style="11" customWidth="1"/>
    <col min="11516" max="11516" width="9.7109375" style="11" customWidth="1"/>
    <col min="11517" max="11517" width="34" style="11" customWidth="1"/>
    <col min="11518" max="11518" width="6.140625" style="11" customWidth="1"/>
    <col min="11519" max="11519" width="8.42578125" style="11" customWidth="1"/>
    <col min="11520" max="11520" width="8.28515625" style="11" customWidth="1"/>
    <col min="11521" max="11521" width="7.5703125" style="11" customWidth="1"/>
    <col min="11522" max="11522" width="7.7109375" style="11" customWidth="1"/>
    <col min="11523" max="11523" width="8.28515625" style="11" customWidth="1"/>
    <col min="11524" max="11524" width="9" style="11" customWidth="1"/>
    <col min="11525" max="11525" width="8.5703125" style="11" customWidth="1"/>
    <col min="11526" max="11526" width="13" style="11" customWidth="1"/>
    <col min="11527" max="11527" width="13.5703125" style="11" customWidth="1"/>
    <col min="11528" max="11528" width="10.7109375" style="11" customWidth="1"/>
    <col min="11529" max="11529" width="13" style="11" customWidth="1"/>
    <col min="11530" max="11530" width="12.7109375" style="11" customWidth="1"/>
    <col min="11531" max="11531" width="11.140625" style="11" bestFit="1" customWidth="1"/>
    <col min="11532" max="11770" width="9.140625" style="11"/>
    <col min="11771" max="11771" width="4.5703125" style="11" customWidth="1"/>
    <col min="11772" max="11772" width="9.7109375" style="11" customWidth="1"/>
    <col min="11773" max="11773" width="34" style="11" customWidth="1"/>
    <col min="11774" max="11774" width="6.140625" style="11" customWidth="1"/>
    <col min="11775" max="11775" width="8.42578125" style="11" customWidth="1"/>
    <col min="11776" max="11776" width="8.28515625" style="11" customWidth="1"/>
    <col min="11777" max="11777" width="7.5703125" style="11" customWidth="1"/>
    <col min="11778" max="11778" width="7.7109375" style="11" customWidth="1"/>
    <col min="11779" max="11779" width="8.28515625" style="11" customWidth="1"/>
    <col min="11780" max="11780" width="9" style="11" customWidth="1"/>
    <col min="11781" max="11781" width="8.5703125" style="11" customWidth="1"/>
    <col min="11782" max="11782" width="13" style="11" customWidth="1"/>
    <col min="11783" max="11783" width="13.5703125" style="11" customWidth="1"/>
    <col min="11784" max="11784" width="10.7109375" style="11" customWidth="1"/>
    <col min="11785" max="11785" width="13" style="11" customWidth="1"/>
    <col min="11786" max="11786" width="12.7109375" style="11" customWidth="1"/>
    <col min="11787" max="11787" width="11.140625" style="11" bestFit="1" customWidth="1"/>
    <col min="11788" max="12026" width="9.140625" style="11"/>
    <col min="12027" max="12027" width="4.5703125" style="11" customWidth="1"/>
    <col min="12028" max="12028" width="9.7109375" style="11" customWidth="1"/>
    <col min="12029" max="12029" width="34" style="11" customWidth="1"/>
    <col min="12030" max="12030" width="6.140625" style="11" customWidth="1"/>
    <col min="12031" max="12031" width="8.42578125" style="11" customWidth="1"/>
    <col min="12032" max="12032" width="8.28515625" style="11" customWidth="1"/>
    <col min="12033" max="12033" width="7.5703125" style="11" customWidth="1"/>
    <col min="12034" max="12034" width="7.7109375" style="11" customWidth="1"/>
    <col min="12035" max="12035" width="8.28515625" style="11" customWidth="1"/>
    <col min="12036" max="12036" width="9" style="11" customWidth="1"/>
    <col min="12037" max="12037" width="8.5703125" style="11" customWidth="1"/>
    <col min="12038" max="12038" width="13" style="11" customWidth="1"/>
    <col min="12039" max="12039" width="13.5703125" style="11" customWidth="1"/>
    <col min="12040" max="12040" width="10.7109375" style="11" customWidth="1"/>
    <col min="12041" max="12041" width="13" style="11" customWidth="1"/>
    <col min="12042" max="12042" width="12.7109375" style="11" customWidth="1"/>
    <col min="12043" max="12043" width="11.140625" style="11" bestFit="1" customWidth="1"/>
    <col min="12044" max="12282" width="9.140625" style="11"/>
    <col min="12283" max="12283" width="4.5703125" style="11" customWidth="1"/>
    <col min="12284" max="12284" width="9.7109375" style="11" customWidth="1"/>
    <col min="12285" max="12285" width="34" style="11" customWidth="1"/>
    <col min="12286" max="12286" width="6.140625" style="11" customWidth="1"/>
    <col min="12287" max="12287" width="8.42578125" style="11" customWidth="1"/>
    <col min="12288" max="12288" width="8.28515625" style="11" customWidth="1"/>
    <col min="12289" max="12289" width="7.5703125" style="11" customWidth="1"/>
    <col min="12290" max="12290" width="7.7109375" style="11" customWidth="1"/>
    <col min="12291" max="12291" width="8.28515625" style="11" customWidth="1"/>
    <col min="12292" max="12292" width="9" style="11" customWidth="1"/>
    <col min="12293" max="12293" width="8.5703125" style="11" customWidth="1"/>
    <col min="12294" max="12294" width="13" style="11" customWidth="1"/>
    <col min="12295" max="12295" width="13.5703125" style="11" customWidth="1"/>
    <col min="12296" max="12296" width="10.7109375" style="11" customWidth="1"/>
    <col min="12297" max="12297" width="13" style="11" customWidth="1"/>
    <col min="12298" max="12298" width="12.7109375" style="11" customWidth="1"/>
    <col min="12299" max="12299" width="11.140625" style="11" bestFit="1" customWidth="1"/>
    <col min="12300" max="12538" width="9.140625" style="11"/>
    <col min="12539" max="12539" width="4.5703125" style="11" customWidth="1"/>
    <col min="12540" max="12540" width="9.7109375" style="11" customWidth="1"/>
    <col min="12541" max="12541" width="34" style="11" customWidth="1"/>
    <col min="12542" max="12542" width="6.140625" style="11" customWidth="1"/>
    <col min="12543" max="12543" width="8.42578125" style="11" customWidth="1"/>
    <col min="12544" max="12544" width="8.28515625" style="11" customWidth="1"/>
    <col min="12545" max="12545" width="7.5703125" style="11" customWidth="1"/>
    <col min="12546" max="12546" width="7.7109375" style="11" customWidth="1"/>
    <col min="12547" max="12547" width="8.28515625" style="11" customWidth="1"/>
    <col min="12548" max="12548" width="9" style="11" customWidth="1"/>
    <col min="12549" max="12549" width="8.5703125" style="11" customWidth="1"/>
    <col min="12550" max="12550" width="13" style="11" customWidth="1"/>
    <col min="12551" max="12551" width="13.5703125" style="11" customWidth="1"/>
    <col min="12552" max="12552" width="10.7109375" style="11" customWidth="1"/>
    <col min="12553" max="12553" width="13" style="11" customWidth="1"/>
    <col min="12554" max="12554" width="12.7109375" style="11" customWidth="1"/>
    <col min="12555" max="12555" width="11.140625" style="11" bestFit="1" customWidth="1"/>
    <col min="12556" max="12794" width="9.140625" style="11"/>
    <col min="12795" max="12795" width="4.5703125" style="11" customWidth="1"/>
    <col min="12796" max="12796" width="9.7109375" style="11" customWidth="1"/>
    <col min="12797" max="12797" width="34" style="11" customWidth="1"/>
    <col min="12798" max="12798" width="6.140625" style="11" customWidth="1"/>
    <col min="12799" max="12799" width="8.42578125" style="11" customWidth="1"/>
    <col min="12800" max="12800" width="8.28515625" style="11" customWidth="1"/>
    <col min="12801" max="12801" width="7.5703125" style="11" customWidth="1"/>
    <col min="12802" max="12802" width="7.7109375" style="11" customWidth="1"/>
    <col min="12803" max="12803" width="8.28515625" style="11" customWidth="1"/>
    <col min="12804" max="12804" width="9" style="11" customWidth="1"/>
    <col min="12805" max="12805" width="8.5703125" style="11" customWidth="1"/>
    <col min="12806" max="12806" width="13" style="11" customWidth="1"/>
    <col min="12807" max="12807" width="13.5703125" style="11" customWidth="1"/>
    <col min="12808" max="12808" width="10.7109375" style="11" customWidth="1"/>
    <col min="12809" max="12809" width="13" style="11" customWidth="1"/>
    <col min="12810" max="12810" width="12.7109375" style="11" customWidth="1"/>
    <col min="12811" max="12811" width="11.140625" style="11" bestFit="1" customWidth="1"/>
    <col min="12812" max="13050" width="9.140625" style="11"/>
    <col min="13051" max="13051" width="4.5703125" style="11" customWidth="1"/>
    <col min="13052" max="13052" width="9.7109375" style="11" customWidth="1"/>
    <col min="13053" max="13053" width="34" style="11" customWidth="1"/>
    <col min="13054" max="13054" width="6.140625" style="11" customWidth="1"/>
    <col min="13055" max="13055" width="8.42578125" style="11" customWidth="1"/>
    <col min="13056" max="13056" width="8.28515625" style="11" customWidth="1"/>
    <col min="13057" max="13057" width="7.5703125" style="11" customWidth="1"/>
    <col min="13058" max="13058" width="7.7109375" style="11" customWidth="1"/>
    <col min="13059" max="13059" width="8.28515625" style="11" customWidth="1"/>
    <col min="13060" max="13060" width="9" style="11" customWidth="1"/>
    <col min="13061" max="13061" width="8.5703125" style="11" customWidth="1"/>
    <col min="13062" max="13062" width="13" style="11" customWidth="1"/>
    <col min="13063" max="13063" width="13.5703125" style="11" customWidth="1"/>
    <col min="13064" max="13064" width="10.7109375" style="11" customWidth="1"/>
    <col min="13065" max="13065" width="13" style="11" customWidth="1"/>
    <col min="13066" max="13066" width="12.7109375" style="11" customWidth="1"/>
    <col min="13067" max="13067" width="11.140625" style="11" bestFit="1" customWidth="1"/>
    <col min="13068" max="13306" width="9.140625" style="11"/>
    <col min="13307" max="13307" width="4.5703125" style="11" customWidth="1"/>
    <col min="13308" max="13308" width="9.7109375" style="11" customWidth="1"/>
    <col min="13309" max="13309" width="34" style="11" customWidth="1"/>
    <col min="13310" max="13310" width="6.140625" style="11" customWidth="1"/>
    <col min="13311" max="13311" width="8.42578125" style="11" customWidth="1"/>
    <col min="13312" max="13312" width="8.28515625" style="11" customWidth="1"/>
    <col min="13313" max="13313" width="7.5703125" style="11" customWidth="1"/>
    <col min="13314" max="13314" width="7.7109375" style="11" customWidth="1"/>
    <col min="13315" max="13315" width="8.28515625" style="11" customWidth="1"/>
    <col min="13316" max="13316" width="9" style="11" customWidth="1"/>
    <col min="13317" max="13317" width="8.5703125" style="11" customWidth="1"/>
    <col min="13318" max="13318" width="13" style="11" customWidth="1"/>
    <col min="13319" max="13319" width="13.5703125" style="11" customWidth="1"/>
    <col min="13320" max="13320" width="10.7109375" style="11" customWidth="1"/>
    <col min="13321" max="13321" width="13" style="11" customWidth="1"/>
    <col min="13322" max="13322" width="12.7109375" style="11" customWidth="1"/>
    <col min="13323" max="13323" width="11.140625" style="11" bestFit="1" customWidth="1"/>
    <col min="13324" max="13562" width="9.140625" style="11"/>
    <col min="13563" max="13563" width="4.5703125" style="11" customWidth="1"/>
    <col min="13564" max="13564" width="9.7109375" style="11" customWidth="1"/>
    <col min="13565" max="13565" width="34" style="11" customWidth="1"/>
    <col min="13566" max="13566" width="6.140625" style="11" customWidth="1"/>
    <col min="13567" max="13567" width="8.42578125" style="11" customWidth="1"/>
    <col min="13568" max="13568" width="8.28515625" style="11" customWidth="1"/>
    <col min="13569" max="13569" width="7.5703125" style="11" customWidth="1"/>
    <col min="13570" max="13570" width="7.7109375" style="11" customWidth="1"/>
    <col min="13571" max="13571" width="8.28515625" style="11" customWidth="1"/>
    <col min="13572" max="13572" width="9" style="11" customWidth="1"/>
    <col min="13573" max="13573" width="8.5703125" style="11" customWidth="1"/>
    <col min="13574" max="13574" width="13" style="11" customWidth="1"/>
    <col min="13575" max="13575" width="13.5703125" style="11" customWidth="1"/>
    <col min="13576" max="13576" width="10.7109375" style="11" customWidth="1"/>
    <col min="13577" max="13577" width="13" style="11" customWidth="1"/>
    <col min="13578" max="13578" width="12.7109375" style="11" customWidth="1"/>
    <col min="13579" max="13579" width="11.140625" style="11" bestFit="1" customWidth="1"/>
    <col min="13580" max="13818" width="9.140625" style="11"/>
    <col min="13819" max="13819" width="4.5703125" style="11" customWidth="1"/>
    <col min="13820" max="13820" width="9.7109375" style="11" customWidth="1"/>
    <col min="13821" max="13821" width="34" style="11" customWidth="1"/>
    <col min="13822" max="13822" width="6.140625" style="11" customWidth="1"/>
    <col min="13823" max="13823" width="8.42578125" style="11" customWidth="1"/>
    <col min="13824" max="13824" width="8.28515625" style="11" customWidth="1"/>
    <col min="13825" max="13825" width="7.5703125" style="11" customWidth="1"/>
    <col min="13826" max="13826" width="7.7109375" style="11" customWidth="1"/>
    <col min="13827" max="13827" width="8.28515625" style="11" customWidth="1"/>
    <col min="13828" max="13828" width="9" style="11" customWidth="1"/>
    <col min="13829" max="13829" width="8.5703125" style="11" customWidth="1"/>
    <col min="13830" max="13830" width="13" style="11" customWidth="1"/>
    <col min="13831" max="13831" width="13.5703125" style="11" customWidth="1"/>
    <col min="13832" max="13832" width="10.7109375" style="11" customWidth="1"/>
    <col min="13833" max="13833" width="13" style="11" customWidth="1"/>
    <col min="13834" max="13834" width="12.7109375" style="11" customWidth="1"/>
    <col min="13835" max="13835" width="11.140625" style="11" bestFit="1" customWidth="1"/>
    <col min="13836" max="14074" width="9.140625" style="11"/>
    <col min="14075" max="14075" width="4.5703125" style="11" customWidth="1"/>
    <col min="14076" max="14076" width="9.7109375" style="11" customWidth="1"/>
    <col min="14077" max="14077" width="34" style="11" customWidth="1"/>
    <col min="14078" max="14078" width="6.140625" style="11" customWidth="1"/>
    <col min="14079" max="14079" width="8.42578125" style="11" customWidth="1"/>
    <col min="14080" max="14080" width="8.28515625" style="11" customWidth="1"/>
    <col min="14081" max="14081" width="7.5703125" style="11" customWidth="1"/>
    <col min="14082" max="14082" width="7.7109375" style="11" customWidth="1"/>
    <col min="14083" max="14083" width="8.28515625" style="11" customWidth="1"/>
    <col min="14084" max="14084" width="9" style="11" customWidth="1"/>
    <col min="14085" max="14085" width="8.5703125" style="11" customWidth="1"/>
    <col min="14086" max="14086" width="13" style="11" customWidth="1"/>
    <col min="14087" max="14087" width="13.5703125" style="11" customWidth="1"/>
    <col min="14088" max="14088" width="10.7109375" style="11" customWidth="1"/>
    <col min="14089" max="14089" width="13" style="11" customWidth="1"/>
    <col min="14090" max="14090" width="12.7109375" style="11" customWidth="1"/>
    <col min="14091" max="14091" width="11.140625" style="11" bestFit="1" customWidth="1"/>
    <col min="14092" max="14330" width="9.140625" style="11"/>
    <col min="14331" max="14331" width="4.5703125" style="11" customWidth="1"/>
    <col min="14332" max="14332" width="9.7109375" style="11" customWidth="1"/>
    <col min="14333" max="14333" width="34" style="11" customWidth="1"/>
    <col min="14334" max="14334" width="6.140625" style="11" customWidth="1"/>
    <col min="14335" max="14335" width="8.42578125" style="11" customWidth="1"/>
    <col min="14336" max="14336" width="8.28515625" style="11" customWidth="1"/>
    <col min="14337" max="14337" width="7.5703125" style="11" customWidth="1"/>
    <col min="14338" max="14338" width="7.7109375" style="11" customWidth="1"/>
    <col min="14339" max="14339" width="8.28515625" style="11" customWidth="1"/>
    <col min="14340" max="14340" width="9" style="11" customWidth="1"/>
    <col min="14341" max="14341" width="8.5703125" style="11" customWidth="1"/>
    <col min="14342" max="14342" width="13" style="11" customWidth="1"/>
    <col min="14343" max="14343" width="13.5703125" style="11" customWidth="1"/>
    <col min="14344" max="14344" width="10.7109375" style="11" customWidth="1"/>
    <col min="14345" max="14345" width="13" style="11" customWidth="1"/>
    <col min="14346" max="14346" width="12.7109375" style="11" customWidth="1"/>
    <col min="14347" max="14347" width="11.140625" style="11" bestFit="1" customWidth="1"/>
    <col min="14348" max="14586" width="9.140625" style="11"/>
    <col min="14587" max="14587" width="4.5703125" style="11" customWidth="1"/>
    <col min="14588" max="14588" width="9.7109375" style="11" customWidth="1"/>
    <col min="14589" max="14589" width="34" style="11" customWidth="1"/>
    <col min="14590" max="14590" width="6.140625" style="11" customWidth="1"/>
    <col min="14591" max="14591" width="8.42578125" style="11" customWidth="1"/>
    <col min="14592" max="14592" width="8.28515625" style="11" customWidth="1"/>
    <col min="14593" max="14593" width="7.5703125" style="11" customWidth="1"/>
    <col min="14594" max="14594" width="7.7109375" style="11" customWidth="1"/>
    <col min="14595" max="14595" width="8.28515625" style="11" customWidth="1"/>
    <col min="14596" max="14596" width="9" style="11" customWidth="1"/>
    <col min="14597" max="14597" width="8.5703125" style="11" customWidth="1"/>
    <col min="14598" max="14598" width="13" style="11" customWidth="1"/>
    <col min="14599" max="14599" width="13.5703125" style="11" customWidth="1"/>
    <col min="14600" max="14600" width="10.7109375" style="11" customWidth="1"/>
    <col min="14601" max="14601" width="13" style="11" customWidth="1"/>
    <col min="14602" max="14602" width="12.7109375" style="11" customWidth="1"/>
    <col min="14603" max="14603" width="11.140625" style="11" bestFit="1" customWidth="1"/>
    <col min="14604" max="14842" width="9.140625" style="11"/>
    <col min="14843" max="14843" width="4.5703125" style="11" customWidth="1"/>
    <col min="14844" max="14844" width="9.7109375" style="11" customWidth="1"/>
    <col min="14845" max="14845" width="34" style="11" customWidth="1"/>
    <col min="14846" max="14846" width="6.140625" style="11" customWidth="1"/>
    <col min="14847" max="14847" width="8.42578125" style="11" customWidth="1"/>
    <col min="14848" max="14848" width="8.28515625" style="11" customWidth="1"/>
    <col min="14849" max="14849" width="7.5703125" style="11" customWidth="1"/>
    <col min="14850" max="14850" width="7.7109375" style="11" customWidth="1"/>
    <col min="14851" max="14851" width="8.28515625" style="11" customWidth="1"/>
    <col min="14852" max="14852" width="9" style="11" customWidth="1"/>
    <col min="14853" max="14853" width="8.5703125" style="11" customWidth="1"/>
    <col min="14854" max="14854" width="13" style="11" customWidth="1"/>
    <col min="14855" max="14855" width="13.5703125" style="11" customWidth="1"/>
    <col min="14856" max="14856" width="10.7109375" style="11" customWidth="1"/>
    <col min="14857" max="14857" width="13" style="11" customWidth="1"/>
    <col min="14858" max="14858" width="12.7109375" style="11" customWidth="1"/>
    <col min="14859" max="14859" width="11.140625" style="11" bestFit="1" customWidth="1"/>
    <col min="14860" max="15098" width="9.140625" style="11"/>
    <col min="15099" max="15099" width="4.5703125" style="11" customWidth="1"/>
    <col min="15100" max="15100" width="9.7109375" style="11" customWidth="1"/>
    <col min="15101" max="15101" width="34" style="11" customWidth="1"/>
    <col min="15102" max="15102" width="6.140625" style="11" customWidth="1"/>
    <col min="15103" max="15103" width="8.42578125" style="11" customWidth="1"/>
    <col min="15104" max="15104" width="8.28515625" style="11" customWidth="1"/>
    <col min="15105" max="15105" width="7.5703125" style="11" customWidth="1"/>
    <col min="15106" max="15106" width="7.7109375" style="11" customWidth="1"/>
    <col min="15107" max="15107" width="8.28515625" style="11" customWidth="1"/>
    <col min="15108" max="15108" width="9" style="11" customWidth="1"/>
    <col min="15109" max="15109" width="8.5703125" style="11" customWidth="1"/>
    <col min="15110" max="15110" width="13" style="11" customWidth="1"/>
    <col min="15111" max="15111" width="13.5703125" style="11" customWidth="1"/>
    <col min="15112" max="15112" width="10.7109375" style="11" customWidth="1"/>
    <col min="15113" max="15113" width="13" style="11" customWidth="1"/>
    <col min="15114" max="15114" width="12.7109375" style="11" customWidth="1"/>
    <col min="15115" max="15115" width="11.140625" style="11" bestFit="1" customWidth="1"/>
    <col min="15116" max="15354" width="9.140625" style="11"/>
    <col min="15355" max="15355" width="4.5703125" style="11" customWidth="1"/>
    <col min="15356" max="15356" width="9.7109375" style="11" customWidth="1"/>
    <col min="15357" max="15357" width="34" style="11" customWidth="1"/>
    <col min="15358" max="15358" width="6.140625" style="11" customWidth="1"/>
    <col min="15359" max="15359" width="8.42578125" style="11" customWidth="1"/>
    <col min="15360" max="15360" width="8.28515625" style="11" customWidth="1"/>
    <col min="15361" max="15361" width="7.5703125" style="11" customWidth="1"/>
    <col min="15362" max="15362" width="7.7109375" style="11" customWidth="1"/>
    <col min="15363" max="15363" width="8.28515625" style="11" customWidth="1"/>
    <col min="15364" max="15364" width="9" style="11" customWidth="1"/>
    <col min="15365" max="15365" width="8.5703125" style="11" customWidth="1"/>
    <col min="15366" max="15366" width="13" style="11" customWidth="1"/>
    <col min="15367" max="15367" width="13.5703125" style="11" customWidth="1"/>
    <col min="15368" max="15368" width="10.7109375" style="11" customWidth="1"/>
    <col min="15369" max="15369" width="13" style="11" customWidth="1"/>
    <col min="15370" max="15370" width="12.7109375" style="11" customWidth="1"/>
    <col min="15371" max="15371" width="11.140625" style="11" bestFit="1" customWidth="1"/>
    <col min="15372" max="15610" width="9.140625" style="11"/>
    <col min="15611" max="15611" width="4.5703125" style="11" customWidth="1"/>
    <col min="15612" max="15612" width="9.7109375" style="11" customWidth="1"/>
    <col min="15613" max="15613" width="34" style="11" customWidth="1"/>
    <col min="15614" max="15614" width="6.140625" style="11" customWidth="1"/>
    <col min="15615" max="15615" width="8.42578125" style="11" customWidth="1"/>
    <col min="15616" max="15616" width="8.28515625" style="11" customWidth="1"/>
    <col min="15617" max="15617" width="7.5703125" style="11" customWidth="1"/>
    <col min="15618" max="15618" width="7.7109375" style="11" customWidth="1"/>
    <col min="15619" max="15619" width="8.28515625" style="11" customWidth="1"/>
    <col min="15620" max="15620" width="9" style="11" customWidth="1"/>
    <col min="15621" max="15621" width="8.5703125" style="11" customWidth="1"/>
    <col min="15622" max="15622" width="13" style="11" customWidth="1"/>
    <col min="15623" max="15623" width="13.5703125" style="11" customWidth="1"/>
    <col min="15624" max="15624" width="10.7109375" style="11" customWidth="1"/>
    <col min="15625" max="15625" width="13" style="11" customWidth="1"/>
    <col min="15626" max="15626" width="12.7109375" style="11" customWidth="1"/>
    <col min="15627" max="15627" width="11.140625" style="11" bestFit="1" customWidth="1"/>
    <col min="15628" max="15866" width="9.140625" style="11"/>
    <col min="15867" max="15867" width="4.5703125" style="11" customWidth="1"/>
    <col min="15868" max="15868" width="9.7109375" style="11" customWidth="1"/>
    <col min="15869" max="15869" width="34" style="11" customWidth="1"/>
    <col min="15870" max="15870" width="6.140625" style="11" customWidth="1"/>
    <col min="15871" max="15871" width="8.42578125" style="11" customWidth="1"/>
    <col min="15872" max="15872" width="8.28515625" style="11" customWidth="1"/>
    <col min="15873" max="15873" width="7.5703125" style="11" customWidth="1"/>
    <col min="15874" max="15874" width="7.7109375" style="11" customWidth="1"/>
    <col min="15875" max="15875" width="8.28515625" style="11" customWidth="1"/>
    <col min="15876" max="15876" width="9" style="11" customWidth="1"/>
    <col min="15877" max="15877" width="8.5703125" style="11" customWidth="1"/>
    <col min="15878" max="15878" width="13" style="11" customWidth="1"/>
    <col min="15879" max="15879" width="13.5703125" style="11" customWidth="1"/>
    <col min="15880" max="15880" width="10.7109375" style="11" customWidth="1"/>
    <col min="15881" max="15881" width="13" style="11" customWidth="1"/>
    <col min="15882" max="15882" width="12.7109375" style="11" customWidth="1"/>
    <col min="15883" max="15883" width="11.140625" style="11" bestFit="1" customWidth="1"/>
    <col min="15884" max="16122" width="9.140625" style="11"/>
    <col min="16123" max="16123" width="4.5703125" style="11" customWidth="1"/>
    <col min="16124" max="16124" width="9.7109375" style="11" customWidth="1"/>
    <col min="16125" max="16125" width="34" style="11" customWidth="1"/>
    <col min="16126" max="16126" width="6.140625" style="11" customWidth="1"/>
    <col min="16127" max="16127" width="8.42578125" style="11" customWidth="1"/>
    <col min="16128" max="16128" width="8.28515625" style="11" customWidth="1"/>
    <col min="16129" max="16129" width="7.5703125" style="11" customWidth="1"/>
    <col min="16130" max="16130" width="7.7109375" style="11" customWidth="1"/>
    <col min="16131" max="16131" width="8.28515625" style="11" customWidth="1"/>
    <col min="16132" max="16132" width="9" style="11" customWidth="1"/>
    <col min="16133" max="16133" width="8.5703125" style="11" customWidth="1"/>
    <col min="16134" max="16134" width="13" style="11" customWidth="1"/>
    <col min="16135" max="16135" width="13.5703125" style="11" customWidth="1"/>
    <col min="16136" max="16136" width="10.7109375" style="11" customWidth="1"/>
    <col min="16137" max="16137" width="13" style="11" customWidth="1"/>
    <col min="16138" max="16138" width="12.7109375" style="11" customWidth="1"/>
    <col min="16139" max="16139" width="11.140625" style="11" bestFit="1" customWidth="1"/>
    <col min="16140" max="16384" width="9.140625" style="11"/>
  </cols>
  <sheetData>
    <row r="1" spans="1:16" s="64" customFormat="1" ht="18" x14ac:dyDescent="0.2">
      <c r="A1" s="62"/>
      <c r="B1" s="291" t="s">
        <v>427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63"/>
    </row>
    <row r="2" spans="1:16" s="64" customFormat="1" ht="15" x14ac:dyDescent="0.25">
      <c r="B2" s="292" t="s">
        <v>428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1:16" s="64" customFormat="1" ht="14.25" x14ac:dyDescent="0.2">
      <c r="B3" s="293" t="s">
        <v>332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1:16" s="64" customFormat="1" ht="14.25" x14ac:dyDescent="0.2"/>
    <row r="5" spans="1:16" s="64" customFormat="1" ht="14.25" x14ac:dyDescent="0.2">
      <c r="A5" s="65" t="s">
        <v>328</v>
      </c>
      <c r="C5" s="66" t="s">
        <v>474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s="64" customFormat="1" ht="14.25" x14ac:dyDescent="0.2">
      <c r="A6" s="65" t="s">
        <v>329</v>
      </c>
      <c r="C6" s="66" t="s">
        <v>474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s="64" customFormat="1" ht="14.25" x14ac:dyDescent="0.2">
      <c r="A7" s="65" t="s">
        <v>330</v>
      </c>
      <c r="C7" s="66" t="s">
        <v>135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s="64" customFormat="1" ht="14.25" x14ac:dyDescent="0.2">
      <c r="A8" s="65" t="s">
        <v>331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6" s="68" customFormat="1" ht="14.25" x14ac:dyDescent="0.2">
      <c r="B9" s="69"/>
      <c r="C9" s="69"/>
      <c r="D9" s="69"/>
      <c r="E9" s="69"/>
      <c r="F9" s="69"/>
      <c r="G9" s="69"/>
      <c r="H9" s="69"/>
      <c r="I9" s="70" t="s">
        <v>402</v>
      </c>
      <c r="J9" s="71"/>
      <c r="K9" s="69" t="s">
        <v>403</v>
      </c>
      <c r="L9" s="69"/>
      <c r="M9" s="69"/>
      <c r="N9" s="69"/>
      <c r="O9" s="69"/>
      <c r="P9" s="69"/>
    </row>
    <row r="10" spans="1:16" s="64" customFormat="1" ht="14.25" x14ac:dyDescent="0.2">
      <c r="P10" s="70" t="s">
        <v>458</v>
      </c>
    </row>
    <row r="11" spans="1:16" s="64" customFormat="1" ht="15" thickBot="1" x14ac:dyDescent="0.25"/>
    <row r="12" spans="1:16" s="72" customFormat="1" ht="19.5" customHeight="1" x14ac:dyDescent="0.2">
      <c r="A12" s="296" t="s">
        <v>333</v>
      </c>
      <c r="B12" s="289" t="s">
        <v>0</v>
      </c>
      <c r="C12" s="289" t="s">
        <v>334</v>
      </c>
      <c r="D12" s="289" t="s">
        <v>404</v>
      </c>
      <c r="E12" s="289" t="s">
        <v>335</v>
      </c>
      <c r="F12" s="285" t="s">
        <v>405</v>
      </c>
      <c r="G12" s="285" t="s">
        <v>406</v>
      </c>
      <c r="H12" s="287" t="s">
        <v>407</v>
      </c>
      <c r="I12" s="287"/>
      <c r="J12" s="287"/>
      <c r="K12" s="285" t="s">
        <v>12</v>
      </c>
      <c r="L12" s="287" t="s">
        <v>408</v>
      </c>
      <c r="M12" s="287"/>
      <c r="N12" s="287"/>
      <c r="O12" s="287"/>
      <c r="P12" s="283" t="s">
        <v>409</v>
      </c>
    </row>
    <row r="13" spans="1:16" s="72" customFormat="1" ht="36" customHeight="1" thickBot="1" x14ac:dyDescent="0.25">
      <c r="A13" s="297"/>
      <c r="B13" s="290"/>
      <c r="C13" s="290"/>
      <c r="D13" s="290"/>
      <c r="E13" s="290"/>
      <c r="F13" s="286"/>
      <c r="G13" s="286"/>
      <c r="H13" s="73" t="s">
        <v>410</v>
      </c>
      <c r="I13" s="73" t="s">
        <v>411</v>
      </c>
      <c r="J13" s="73" t="s">
        <v>412</v>
      </c>
      <c r="K13" s="286"/>
      <c r="L13" s="73" t="s">
        <v>413</v>
      </c>
      <c r="M13" s="73" t="s">
        <v>410</v>
      </c>
      <c r="N13" s="73" t="s">
        <v>411</v>
      </c>
      <c r="O13" s="73" t="s">
        <v>412</v>
      </c>
      <c r="P13" s="284"/>
    </row>
    <row r="14" spans="1:16" ht="15" customHeight="1" x14ac:dyDescent="0.2">
      <c r="C14" s="15"/>
      <c r="D14" s="15"/>
      <c r="E14" s="16"/>
      <c r="F14" s="16"/>
      <c r="G14" s="16"/>
      <c r="H14" s="29"/>
      <c r="I14" s="16"/>
      <c r="J14" s="30"/>
      <c r="K14" s="30"/>
      <c r="L14" s="30"/>
      <c r="M14" s="15"/>
      <c r="N14" s="15"/>
      <c r="O14" s="15"/>
      <c r="P14" s="15"/>
    </row>
    <row r="15" spans="1:16" ht="15.75" thickBot="1" x14ac:dyDescent="0.25">
      <c r="A15" s="35">
        <v>1</v>
      </c>
      <c r="B15" s="14"/>
      <c r="C15" s="14" t="s">
        <v>14</v>
      </c>
      <c r="D15" s="15"/>
      <c r="E15" s="16"/>
      <c r="F15" s="16"/>
      <c r="G15" s="16"/>
      <c r="H15" s="17"/>
      <c r="I15" s="17"/>
      <c r="J15" s="13"/>
      <c r="K15" s="13"/>
      <c r="L15" s="13"/>
      <c r="M15" s="18"/>
      <c r="N15" s="18"/>
      <c r="O15" s="18"/>
      <c r="P15" s="18"/>
    </row>
    <row r="16" spans="1:16" ht="25.5" customHeight="1" x14ac:dyDescent="0.2">
      <c r="A16" s="44" t="s">
        <v>2</v>
      </c>
      <c r="B16" s="37"/>
      <c r="C16" s="42" t="s">
        <v>326</v>
      </c>
      <c r="D16" s="27" t="s">
        <v>99</v>
      </c>
      <c r="E16" s="6">
        <v>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7"/>
    </row>
    <row r="17" spans="1:16" ht="51.75" customHeight="1" x14ac:dyDescent="0.2">
      <c r="A17" s="40" t="s">
        <v>4</v>
      </c>
      <c r="B17" s="19"/>
      <c r="C17" s="25" t="s">
        <v>250</v>
      </c>
      <c r="D17" s="26" t="s">
        <v>99</v>
      </c>
      <c r="E17" s="9">
        <v>1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48"/>
    </row>
    <row r="18" spans="1:16" ht="40.5" customHeight="1" thickBot="1" x14ac:dyDescent="0.25">
      <c r="A18" s="41" t="s">
        <v>6</v>
      </c>
      <c r="B18" s="38"/>
      <c r="C18" s="43" t="s">
        <v>251</v>
      </c>
      <c r="D18" s="28" t="s">
        <v>99</v>
      </c>
      <c r="E18" s="7">
        <v>1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49"/>
    </row>
    <row r="19" spans="1:16" x14ac:dyDescent="0.2">
      <c r="C19" s="20" t="s">
        <v>32</v>
      </c>
      <c r="D19" s="20"/>
      <c r="E19" s="22"/>
      <c r="F19" s="1"/>
      <c r="G19" s="1"/>
      <c r="H19" s="1"/>
      <c r="I19" s="1"/>
      <c r="J19" s="1"/>
      <c r="K19" s="1"/>
      <c r="L19" s="1"/>
      <c r="M19" s="1"/>
      <c r="N19" s="1"/>
      <c r="O19" s="1"/>
      <c r="P19" s="2"/>
    </row>
    <row r="20" spans="1:16" ht="15.75" thickBot="1" x14ac:dyDescent="0.25">
      <c r="A20" s="36">
        <v>2</v>
      </c>
      <c r="B20" s="33"/>
      <c r="C20" s="34" t="s">
        <v>204</v>
      </c>
      <c r="D20" s="46"/>
      <c r="E20" s="46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8.25" x14ac:dyDescent="0.2">
      <c r="A21" s="39" t="s">
        <v>26</v>
      </c>
      <c r="B21" s="37"/>
      <c r="C21" s="50" t="s">
        <v>235</v>
      </c>
      <c r="D21" s="27" t="s">
        <v>99</v>
      </c>
      <c r="E21" s="51">
        <f>SUM(E22:E26)</f>
        <v>32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7"/>
    </row>
    <row r="22" spans="1:16" ht="38.25" x14ac:dyDescent="0.2">
      <c r="A22" s="40"/>
      <c r="B22" s="19"/>
      <c r="C22" s="8" t="s">
        <v>237</v>
      </c>
      <c r="D22" s="26" t="s">
        <v>99</v>
      </c>
      <c r="E22" s="9">
        <v>12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48"/>
    </row>
    <row r="23" spans="1:16" ht="38.25" x14ac:dyDescent="0.2">
      <c r="A23" s="40"/>
      <c r="B23" s="19"/>
      <c r="C23" s="8" t="s">
        <v>238</v>
      </c>
      <c r="D23" s="26" t="s">
        <v>99</v>
      </c>
      <c r="E23" s="9">
        <v>4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48"/>
    </row>
    <row r="24" spans="1:16" ht="38.25" x14ac:dyDescent="0.2">
      <c r="A24" s="40"/>
      <c r="B24" s="19"/>
      <c r="C24" s="8" t="s">
        <v>239</v>
      </c>
      <c r="D24" s="26" t="s">
        <v>99</v>
      </c>
      <c r="E24" s="9">
        <v>8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48"/>
    </row>
    <row r="25" spans="1:16" ht="38.25" x14ac:dyDescent="0.2">
      <c r="A25" s="40"/>
      <c r="B25" s="19"/>
      <c r="C25" s="8" t="s">
        <v>240</v>
      </c>
      <c r="D25" s="26" t="s">
        <v>99</v>
      </c>
      <c r="E25" s="9">
        <v>6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48"/>
    </row>
    <row r="26" spans="1:16" ht="38.25" x14ac:dyDescent="0.2">
      <c r="A26" s="40"/>
      <c r="B26" s="19"/>
      <c r="C26" s="8" t="s">
        <v>241</v>
      </c>
      <c r="D26" s="26" t="s">
        <v>99</v>
      </c>
      <c r="E26" s="9">
        <v>2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48"/>
    </row>
    <row r="27" spans="1:16" x14ac:dyDescent="0.2">
      <c r="A27" s="40"/>
      <c r="B27" s="19"/>
      <c r="C27" s="8" t="s">
        <v>236</v>
      </c>
      <c r="D27" s="26" t="s">
        <v>99</v>
      </c>
      <c r="E27" s="9">
        <f>E21</f>
        <v>32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48"/>
    </row>
    <row r="28" spans="1:16" ht="38.25" x14ac:dyDescent="0.2">
      <c r="A28" s="40" t="s">
        <v>29</v>
      </c>
      <c r="B28" s="19"/>
      <c r="C28" s="25" t="s">
        <v>242</v>
      </c>
      <c r="D28" s="26" t="s">
        <v>183</v>
      </c>
      <c r="E28" s="9">
        <f>E21</f>
        <v>32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48"/>
    </row>
    <row r="29" spans="1:16" ht="25.5" x14ac:dyDescent="0.2">
      <c r="A29" s="40" t="s">
        <v>30</v>
      </c>
      <c r="B29" s="19"/>
      <c r="C29" s="25" t="s">
        <v>243</v>
      </c>
      <c r="D29" s="26" t="s">
        <v>183</v>
      </c>
      <c r="E29" s="9">
        <f>E21</f>
        <v>32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48"/>
    </row>
    <row r="30" spans="1:16" ht="25.5" x14ac:dyDescent="0.2">
      <c r="A30" s="40" t="s">
        <v>39</v>
      </c>
      <c r="B30" s="19"/>
      <c r="C30" s="25" t="s">
        <v>244</v>
      </c>
      <c r="D30" s="26" t="s">
        <v>183</v>
      </c>
      <c r="E30" s="9">
        <f>E21</f>
        <v>32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48"/>
    </row>
    <row r="31" spans="1:16" ht="25.5" x14ac:dyDescent="0.2">
      <c r="A31" s="40" t="s">
        <v>42</v>
      </c>
      <c r="B31" s="19"/>
      <c r="C31" s="25" t="s">
        <v>245</v>
      </c>
      <c r="D31" s="26" t="s">
        <v>99</v>
      </c>
      <c r="E31" s="9">
        <v>2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48"/>
    </row>
    <row r="32" spans="1:16" x14ac:dyDescent="0.2">
      <c r="A32" s="40" t="s">
        <v>43</v>
      </c>
      <c r="B32" s="19"/>
      <c r="C32" s="25" t="s">
        <v>246</v>
      </c>
      <c r="D32" s="26" t="s">
        <v>99</v>
      </c>
      <c r="E32" s="9">
        <v>2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48"/>
    </row>
    <row r="33" spans="1:16" ht="38.25" x14ac:dyDescent="0.2">
      <c r="A33" s="40" t="s">
        <v>51</v>
      </c>
      <c r="B33" s="19"/>
      <c r="C33" s="25" t="s">
        <v>292</v>
      </c>
      <c r="D33" s="26" t="s">
        <v>183</v>
      </c>
      <c r="E33" s="9">
        <v>1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48"/>
    </row>
    <row r="34" spans="1:16" x14ac:dyDescent="0.2">
      <c r="A34" s="40" t="s">
        <v>88</v>
      </c>
      <c r="B34" s="19"/>
      <c r="C34" s="25" t="s">
        <v>247</v>
      </c>
      <c r="D34" s="26" t="s">
        <v>183</v>
      </c>
      <c r="E34" s="9">
        <v>1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48"/>
    </row>
    <row r="35" spans="1:16" ht="38.25" x14ac:dyDescent="0.2">
      <c r="A35" s="40" t="s">
        <v>268</v>
      </c>
      <c r="B35" s="19"/>
      <c r="C35" s="25" t="s">
        <v>264</v>
      </c>
      <c r="D35" s="26" t="s">
        <v>3</v>
      </c>
      <c r="E35" s="9">
        <v>210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48"/>
    </row>
    <row r="36" spans="1:16" ht="38.25" x14ac:dyDescent="0.2">
      <c r="A36" s="40" t="s">
        <v>269</v>
      </c>
      <c r="B36" s="19"/>
      <c r="C36" s="25" t="s">
        <v>265</v>
      </c>
      <c r="D36" s="26" t="s">
        <v>3</v>
      </c>
      <c r="E36" s="9">
        <v>227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48"/>
    </row>
    <row r="37" spans="1:16" ht="38.25" x14ac:dyDescent="0.2">
      <c r="A37" s="40" t="s">
        <v>270</v>
      </c>
      <c r="B37" s="19"/>
      <c r="C37" s="25" t="s">
        <v>266</v>
      </c>
      <c r="D37" s="26" t="s">
        <v>3</v>
      </c>
      <c r="E37" s="9">
        <v>18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48"/>
    </row>
    <row r="38" spans="1:16" ht="38.25" x14ac:dyDescent="0.2">
      <c r="A38" s="40" t="s">
        <v>271</v>
      </c>
      <c r="B38" s="19"/>
      <c r="C38" s="25" t="s">
        <v>248</v>
      </c>
      <c r="D38" s="26" t="s">
        <v>99</v>
      </c>
      <c r="E38" s="9">
        <v>1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48"/>
    </row>
    <row r="39" spans="1:16" ht="25.5" x14ac:dyDescent="0.2">
      <c r="A39" s="40" t="s">
        <v>272</v>
      </c>
      <c r="B39" s="19"/>
      <c r="C39" s="45" t="s">
        <v>288</v>
      </c>
      <c r="D39" s="26" t="s">
        <v>3</v>
      </c>
      <c r="E39" s="9">
        <f>E40+E41</f>
        <v>138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48"/>
    </row>
    <row r="40" spans="1:16" ht="25.5" x14ac:dyDescent="0.2">
      <c r="A40" s="40"/>
      <c r="B40" s="19"/>
      <c r="C40" s="8" t="s">
        <v>289</v>
      </c>
      <c r="D40" s="26" t="s">
        <v>3</v>
      </c>
      <c r="E40" s="9">
        <v>120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48"/>
    </row>
    <row r="41" spans="1:16" ht="25.5" x14ac:dyDescent="0.2">
      <c r="A41" s="40"/>
      <c r="B41" s="19"/>
      <c r="C41" s="8" t="s">
        <v>290</v>
      </c>
      <c r="D41" s="26" t="s">
        <v>3</v>
      </c>
      <c r="E41" s="9">
        <v>18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48"/>
    </row>
    <row r="42" spans="1:16" x14ac:dyDescent="0.2">
      <c r="A42" s="40"/>
      <c r="B42" s="19"/>
      <c r="C42" s="8" t="s">
        <v>291</v>
      </c>
      <c r="D42" s="26" t="s">
        <v>99</v>
      </c>
      <c r="E42" s="9">
        <v>1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48"/>
    </row>
    <row r="43" spans="1:16" x14ac:dyDescent="0.2">
      <c r="A43" s="40" t="s">
        <v>273</v>
      </c>
      <c r="B43" s="19"/>
      <c r="C43" s="25" t="s">
        <v>249</v>
      </c>
      <c r="D43" s="26" t="s">
        <v>11</v>
      </c>
      <c r="E43" s="9">
        <v>50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48"/>
    </row>
    <row r="44" spans="1:16" ht="25.5" x14ac:dyDescent="0.2">
      <c r="A44" s="40" t="s">
        <v>274</v>
      </c>
      <c r="B44" s="19"/>
      <c r="C44" s="25" t="s">
        <v>252</v>
      </c>
      <c r="D44" s="26" t="s">
        <v>99</v>
      </c>
      <c r="E44" s="9">
        <v>1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48"/>
    </row>
    <row r="45" spans="1:16" ht="38.25" x14ac:dyDescent="0.2">
      <c r="A45" s="40" t="s">
        <v>275</v>
      </c>
      <c r="B45" s="19"/>
      <c r="C45" s="25" t="s">
        <v>253</v>
      </c>
      <c r="D45" s="26" t="s">
        <v>99</v>
      </c>
      <c r="E45" s="9">
        <v>1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48"/>
    </row>
    <row r="46" spans="1:16" ht="38.25" x14ac:dyDescent="0.2">
      <c r="A46" s="40" t="s">
        <v>276</v>
      </c>
      <c r="B46" s="19"/>
      <c r="C46" s="25" t="s">
        <v>254</v>
      </c>
      <c r="D46" s="26" t="s">
        <v>99</v>
      </c>
      <c r="E46" s="9">
        <v>1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48"/>
    </row>
    <row r="47" spans="1:16" x14ac:dyDescent="0.2">
      <c r="A47" s="40" t="s">
        <v>277</v>
      </c>
      <c r="B47" s="19"/>
      <c r="C47" s="25" t="s">
        <v>255</v>
      </c>
      <c r="D47" s="26" t="s">
        <v>99</v>
      </c>
      <c r="E47" s="9">
        <v>1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48"/>
    </row>
    <row r="48" spans="1:16" ht="14.25" x14ac:dyDescent="0.2">
      <c r="A48" s="40"/>
      <c r="B48" s="19"/>
      <c r="C48" s="10" t="s">
        <v>256</v>
      </c>
      <c r="D48" s="26"/>
      <c r="E48" s="9"/>
      <c r="F48" s="3"/>
      <c r="G48" s="3"/>
      <c r="H48" s="3"/>
      <c r="I48" s="3"/>
      <c r="J48" s="3"/>
      <c r="K48" s="3"/>
      <c r="L48" s="3"/>
      <c r="M48" s="3"/>
      <c r="N48" s="3"/>
      <c r="O48" s="3"/>
      <c r="P48" s="48"/>
    </row>
    <row r="49" spans="1:16" x14ac:dyDescent="0.2">
      <c r="A49" s="40" t="s">
        <v>278</v>
      </c>
      <c r="B49" s="19"/>
      <c r="C49" s="25" t="s">
        <v>257</v>
      </c>
      <c r="D49" s="26" t="s">
        <v>99</v>
      </c>
      <c r="E49" s="9">
        <v>1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48"/>
    </row>
    <row r="50" spans="1:16" ht="25.5" x14ac:dyDescent="0.2">
      <c r="A50" s="40" t="s">
        <v>279</v>
      </c>
      <c r="B50" s="19"/>
      <c r="C50" s="25" t="s">
        <v>258</v>
      </c>
      <c r="D50" s="26" t="s">
        <v>99</v>
      </c>
      <c r="E50" s="9">
        <v>2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48"/>
    </row>
    <row r="51" spans="1:16" x14ac:dyDescent="0.2">
      <c r="A51" s="40" t="s">
        <v>280</v>
      </c>
      <c r="B51" s="19"/>
      <c r="C51" s="25" t="s">
        <v>247</v>
      </c>
      <c r="D51" s="26" t="s">
        <v>183</v>
      </c>
      <c r="E51" s="9">
        <v>2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48"/>
    </row>
    <row r="52" spans="1:16" ht="25.5" x14ac:dyDescent="0.2">
      <c r="A52" s="40" t="s">
        <v>281</v>
      </c>
      <c r="B52" s="19"/>
      <c r="C52" s="25" t="s">
        <v>259</v>
      </c>
      <c r="D52" s="26" t="s">
        <v>99</v>
      </c>
      <c r="E52" s="9">
        <v>8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48"/>
    </row>
    <row r="53" spans="1:16" ht="38.25" x14ac:dyDescent="0.2">
      <c r="A53" s="40" t="s">
        <v>282</v>
      </c>
      <c r="B53" s="19"/>
      <c r="C53" s="25" t="s">
        <v>260</v>
      </c>
      <c r="D53" s="26" t="s">
        <v>99</v>
      </c>
      <c r="E53" s="9">
        <v>8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48"/>
    </row>
    <row r="54" spans="1:16" ht="51" x14ac:dyDescent="0.2">
      <c r="A54" s="40" t="s">
        <v>283</v>
      </c>
      <c r="B54" s="19"/>
      <c r="C54" s="25" t="s">
        <v>261</v>
      </c>
      <c r="D54" s="26" t="s">
        <v>99</v>
      </c>
      <c r="E54" s="9">
        <v>8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48"/>
    </row>
    <row r="55" spans="1:16" x14ac:dyDescent="0.2">
      <c r="A55" s="40" t="s">
        <v>284</v>
      </c>
      <c r="B55" s="19"/>
      <c r="C55" s="25" t="s">
        <v>262</v>
      </c>
      <c r="D55" s="26" t="s">
        <v>183</v>
      </c>
      <c r="E55" s="9">
        <v>8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48"/>
    </row>
    <row r="56" spans="1:16" x14ac:dyDescent="0.2">
      <c r="A56" s="40" t="s">
        <v>285</v>
      </c>
      <c r="B56" s="19"/>
      <c r="C56" s="25" t="s">
        <v>267</v>
      </c>
      <c r="D56" s="26" t="s">
        <v>183</v>
      </c>
      <c r="E56" s="9">
        <v>8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48"/>
    </row>
    <row r="57" spans="1:16" ht="38.25" x14ac:dyDescent="0.2">
      <c r="A57" s="40" t="s">
        <v>286</v>
      </c>
      <c r="B57" s="19"/>
      <c r="C57" s="25" t="s">
        <v>263</v>
      </c>
      <c r="D57" s="26" t="s">
        <v>99</v>
      </c>
      <c r="E57" s="9">
        <v>8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48"/>
    </row>
    <row r="58" spans="1:16" ht="25.5" x14ac:dyDescent="0.2">
      <c r="A58" s="40" t="s">
        <v>287</v>
      </c>
      <c r="B58" s="327"/>
      <c r="C58" s="328" t="s">
        <v>476</v>
      </c>
      <c r="D58" s="26" t="s">
        <v>99</v>
      </c>
      <c r="E58" s="329">
        <v>1</v>
      </c>
      <c r="F58" s="330"/>
      <c r="G58" s="330"/>
      <c r="H58" s="330"/>
      <c r="I58" s="330"/>
      <c r="J58" s="330"/>
      <c r="K58" s="330"/>
      <c r="L58" s="330"/>
      <c r="M58" s="330"/>
      <c r="N58" s="330"/>
      <c r="O58" s="330"/>
      <c r="P58" s="331"/>
    </row>
    <row r="59" spans="1:16" ht="25.5" x14ac:dyDescent="0.2">
      <c r="A59" s="40" t="s">
        <v>475</v>
      </c>
      <c r="B59" s="327"/>
      <c r="C59" s="328" t="s">
        <v>478</v>
      </c>
      <c r="D59" s="26" t="s">
        <v>99</v>
      </c>
      <c r="E59" s="329">
        <v>1</v>
      </c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31"/>
    </row>
    <row r="60" spans="1:16" ht="13.5" thickBot="1" x14ac:dyDescent="0.25">
      <c r="A60" s="40" t="s">
        <v>477</v>
      </c>
      <c r="B60" s="38"/>
      <c r="C60" s="43" t="s">
        <v>255</v>
      </c>
      <c r="D60" s="28" t="s">
        <v>99</v>
      </c>
      <c r="E60" s="7">
        <v>1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49"/>
    </row>
    <row r="61" spans="1:16" x14ac:dyDescent="0.2">
      <c r="A61" s="15"/>
      <c r="B61" s="32"/>
      <c r="C61" s="20" t="s">
        <v>12</v>
      </c>
      <c r="D61" s="21"/>
      <c r="E61" s="22"/>
      <c r="F61" s="1"/>
      <c r="G61" s="1"/>
      <c r="H61" s="1"/>
      <c r="I61" s="1"/>
      <c r="J61" s="1"/>
      <c r="K61" s="1"/>
      <c r="L61" s="2"/>
      <c r="M61" s="2"/>
      <c r="N61" s="2"/>
      <c r="O61" s="2"/>
      <c r="P61" s="2"/>
    </row>
    <row r="62" spans="1:16" s="64" customFormat="1" ht="15" thickBot="1" x14ac:dyDescent="0.25">
      <c r="A62" s="74"/>
      <c r="B62" s="65"/>
      <c r="C62" s="75"/>
      <c r="D62" s="65"/>
      <c r="E62" s="65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7"/>
    </row>
    <row r="63" spans="1:16" s="64" customFormat="1" ht="15.75" thickBot="1" x14ac:dyDescent="0.3">
      <c r="A63" s="294" t="s">
        <v>416</v>
      </c>
      <c r="B63" s="295"/>
      <c r="C63" s="295"/>
      <c r="D63" s="295"/>
      <c r="E63" s="295"/>
      <c r="F63" s="295"/>
      <c r="G63" s="295"/>
      <c r="H63" s="295"/>
      <c r="I63" s="295"/>
      <c r="J63" s="295"/>
      <c r="K63" s="295"/>
      <c r="L63" s="78"/>
      <c r="M63" s="79"/>
      <c r="N63" s="79"/>
      <c r="O63" s="79"/>
      <c r="P63" s="80"/>
    </row>
    <row r="64" spans="1:16" s="65" customFormat="1" x14ac:dyDescent="0.2"/>
    <row r="65" spans="1:16" s="65" customFormat="1" x14ac:dyDescent="0.2"/>
    <row r="66" spans="1:16" s="65" customFormat="1" x14ac:dyDescent="0.2">
      <c r="A66" s="65" t="s">
        <v>336</v>
      </c>
      <c r="C66" s="81"/>
      <c r="D66" s="81"/>
      <c r="E66" s="81"/>
      <c r="F66" s="81"/>
      <c r="G66" s="81"/>
      <c r="H66" s="81"/>
      <c r="I66" s="81"/>
      <c r="J66" s="81"/>
      <c r="K66" s="81"/>
    </row>
    <row r="67" spans="1:16" s="65" customFormat="1" x14ac:dyDescent="0.2">
      <c r="C67" s="288" t="s">
        <v>337</v>
      </c>
      <c r="D67" s="288"/>
      <c r="E67" s="288"/>
      <c r="F67" s="288"/>
      <c r="G67" s="288"/>
      <c r="H67" s="288"/>
      <c r="I67" s="288"/>
      <c r="J67" s="288"/>
      <c r="K67" s="288"/>
    </row>
    <row r="68" spans="1:16" s="65" customFormat="1" x14ac:dyDescent="0.2">
      <c r="A68" s="65" t="s">
        <v>458</v>
      </c>
    </row>
    <row r="69" spans="1:16" s="65" customFormat="1" x14ac:dyDescent="0.2"/>
    <row r="70" spans="1:16" s="65" customFormat="1" x14ac:dyDescent="0.2">
      <c r="A70" s="65" t="s">
        <v>338</v>
      </c>
      <c r="C70" s="81"/>
      <c r="D70" s="81"/>
      <c r="E70" s="81"/>
      <c r="F70" s="81"/>
      <c r="G70" s="81"/>
      <c r="H70" s="81"/>
      <c r="I70" s="81"/>
      <c r="J70" s="81"/>
      <c r="K70" s="81"/>
    </row>
    <row r="71" spans="1:16" s="65" customFormat="1" x14ac:dyDescent="0.2">
      <c r="C71" s="288" t="s">
        <v>337</v>
      </c>
      <c r="D71" s="288"/>
      <c r="E71" s="288"/>
      <c r="F71" s="288"/>
      <c r="G71" s="288"/>
      <c r="H71" s="288"/>
      <c r="I71" s="288"/>
      <c r="J71" s="288"/>
      <c r="K71" s="288"/>
    </row>
    <row r="72" spans="1:16" s="65" customFormat="1" x14ac:dyDescent="0.2">
      <c r="A72" s="65" t="s">
        <v>339</v>
      </c>
      <c r="C72" s="69"/>
    </row>
    <row r="73" spans="1:16" s="82" customFormat="1" x14ac:dyDescent="0.2">
      <c r="C73" s="83"/>
      <c r="D73" s="84"/>
      <c r="E73" s="85"/>
      <c r="F73" s="86"/>
      <c r="G73" s="86"/>
      <c r="H73" s="87"/>
      <c r="I73" s="88"/>
      <c r="J73" s="88"/>
      <c r="K73" s="88"/>
      <c r="L73" s="88"/>
      <c r="M73" s="88"/>
      <c r="N73" s="88"/>
      <c r="O73" s="89"/>
      <c r="P73" s="89"/>
    </row>
    <row r="74" spans="1:16" s="82" customFormat="1" x14ac:dyDescent="0.2">
      <c r="C74" s="83"/>
      <c r="D74" s="84"/>
      <c r="E74" s="85"/>
      <c r="F74" s="90"/>
      <c r="G74" s="90"/>
      <c r="H74" s="91"/>
      <c r="I74" s="92"/>
      <c r="J74" s="92"/>
      <c r="K74" s="92"/>
      <c r="L74" s="88"/>
      <c r="M74" s="88"/>
      <c r="N74" s="88"/>
      <c r="O74" s="88"/>
      <c r="P74" s="88"/>
    </row>
    <row r="75" spans="1:16" s="82" customFormat="1" x14ac:dyDescent="0.2">
      <c r="C75" s="83"/>
      <c r="D75" s="84"/>
      <c r="E75" s="85"/>
      <c r="F75" s="90"/>
      <c r="G75" s="90"/>
      <c r="H75" s="91"/>
      <c r="I75" s="92"/>
      <c r="J75" s="92"/>
      <c r="K75" s="92"/>
      <c r="L75" s="88"/>
      <c r="M75" s="88"/>
      <c r="N75" s="88"/>
      <c r="O75" s="93"/>
      <c r="P75" s="88"/>
    </row>
    <row r="76" spans="1:16" x14ac:dyDescent="0.2">
      <c r="C76" s="20"/>
      <c r="D76" s="20"/>
      <c r="E76" s="22"/>
      <c r="F76" s="1"/>
      <c r="G76" s="1"/>
      <c r="H76" s="1"/>
      <c r="I76" s="1"/>
      <c r="J76" s="1"/>
      <c r="K76" s="1"/>
      <c r="L76" s="1"/>
      <c r="M76" s="1"/>
      <c r="N76" s="1"/>
      <c r="O76" s="1"/>
      <c r="P76" s="2"/>
    </row>
    <row r="77" spans="1:16" x14ac:dyDescent="0.2">
      <c r="C77" s="20"/>
      <c r="D77" s="20"/>
      <c r="E77" s="22"/>
      <c r="F77" s="1"/>
      <c r="G77" s="1"/>
      <c r="H77" s="1"/>
      <c r="I77" s="1"/>
      <c r="J77" s="1"/>
      <c r="K77" s="1"/>
      <c r="L77" s="1"/>
      <c r="M77" s="1"/>
      <c r="N77" s="1"/>
      <c r="O77" s="1"/>
      <c r="P77" s="2"/>
    </row>
    <row r="78" spans="1:16" x14ac:dyDescent="0.2">
      <c r="C78" s="20"/>
      <c r="D78" s="20"/>
      <c r="E78" s="22"/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</row>
    <row r="79" spans="1:16" x14ac:dyDescent="0.2">
      <c r="C79" s="20"/>
      <c r="D79" s="20"/>
      <c r="E79" s="22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</row>
    <row r="80" spans="1:16" x14ac:dyDescent="0.2">
      <c r="C80" s="20"/>
      <c r="D80" s="20"/>
      <c r="E80" s="22"/>
      <c r="F80" s="1"/>
      <c r="G80" s="1"/>
      <c r="H80" s="1"/>
      <c r="I80" s="1"/>
      <c r="J80" s="1"/>
      <c r="K80" s="1"/>
      <c r="L80" s="1"/>
      <c r="M80" s="1"/>
      <c r="N80" s="1"/>
      <c r="O80" s="1"/>
      <c r="P80" s="2"/>
    </row>
    <row r="81" spans="6:16" x14ac:dyDescent="0.2">
      <c r="F81" s="22"/>
      <c r="G81" s="22"/>
      <c r="H81" s="1"/>
      <c r="I81" s="1"/>
      <c r="J81" s="1"/>
      <c r="K81" s="1"/>
      <c r="L81" s="1"/>
      <c r="M81" s="31"/>
      <c r="N81" s="31"/>
      <c r="O81" s="31"/>
      <c r="P81" s="31"/>
    </row>
    <row r="82" spans="6:16" x14ac:dyDescent="0.2">
      <c r="F82" s="22"/>
      <c r="G82" s="22"/>
      <c r="H82" s="1"/>
      <c r="I82" s="1"/>
      <c r="J82" s="1"/>
      <c r="K82" s="1"/>
      <c r="L82" s="1"/>
      <c r="M82" s="31"/>
      <c r="N82" s="31"/>
      <c r="O82" s="31"/>
      <c r="P82" s="31"/>
    </row>
    <row r="83" spans="6:16" x14ac:dyDescent="0.2">
      <c r="F83" s="22"/>
      <c r="G83" s="22"/>
      <c r="H83" s="1"/>
      <c r="I83" s="1"/>
      <c r="J83" s="1"/>
      <c r="K83" s="1"/>
      <c r="L83" s="1"/>
      <c r="M83" s="31"/>
      <c r="N83" s="31"/>
      <c r="O83" s="31"/>
      <c r="P83" s="31"/>
    </row>
    <row r="84" spans="6:16" x14ac:dyDescent="0.2">
      <c r="F84" s="22"/>
      <c r="G84" s="22"/>
      <c r="H84" s="1"/>
      <c r="I84" s="1"/>
      <c r="J84" s="1"/>
      <c r="K84" s="1"/>
      <c r="L84" s="1"/>
      <c r="M84" s="31"/>
      <c r="N84" s="31"/>
      <c r="O84" s="31"/>
      <c r="P84" s="31"/>
    </row>
    <row r="85" spans="6:16" x14ac:dyDescent="0.2">
      <c r="F85" s="22"/>
      <c r="G85" s="22"/>
      <c r="H85" s="1"/>
      <c r="I85" s="1"/>
      <c r="J85" s="1"/>
      <c r="K85" s="1"/>
      <c r="L85" s="1"/>
      <c r="M85" s="31"/>
      <c r="N85" s="31"/>
      <c r="O85" s="31"/>
      <c r="P85" s="31"/>
    </row>
    <row r="86" spans="6:16" x14ac:dyDescent="0.2">
      <c r="F86" s="22"/>
      <c r="G86" s="22"/>
      <c r="H86" s="1"/>
      <c r="I86" s="1"/>
      <c r="J86" s="1"/>
      <c r="K86" s="1"/>
      <c r="L86" s="1"/>
      <c r="M86" s="31"/>
      <c r="N86" s="31"/>
      <c r="O86" s="31"/>
      <c r="P86" s="31"/>
    </row>
    <row r="87" spans="6:16" x14ac:dyDescent="0.2">
      <c r="F87" s="22"/>
      <c r="G87" s="22"/>
      <c r="H87" s="22"/>
      <c r="I87" s="22"/>
      <c r="J87" s="31"/>
      <c r="K87" s="31"/>
      <c r="L87" s="31"/>
      <c r="M87" s="31"/>
      <c r="N87" s="31"/>
      <c r="O87" s="31"/>
      <c r="P87" s="2"/>
    </row>
    <row r="88" spans="6:16" x14ac:dyDescent="0.2">
      <c r="F88" s="22"/>
      <c r="G88" s="22"/>
      <c r="H88" s="22"/>
      <c r="I88" s="22"/>
      <c r="J88" s="31"/>
      <c r="K88" s="31"/>
      <c r="L88" s="31"/>
      <c r="M88" s="31"/>
      <c r="N88" s="31"/>
      <c r="O88" s="31"/>
      <c r="P88" s="31"/>
    </row>
    <row r="89" spans="6:16" x14ac:dyDescent="0.2">
      <c r="F89" s="16"/>
      <c r="G89" s="16"/>
      <c r="H89" s="22"/>
      <c r="I89" s="22"/>
      <c r="J89" s="31"/>
      <c r="K89" s="31"/>
      <c r="L89" s="31"/>
      <c r="M89" s="31"/>
      <c r="N89" s="31"/>
      <c r="O89" s="21"/>
      <c r="P89" s="21"/>
    </row>
    <row r="90" spans="6:16" x14ac:dyDescent="0.2">
      <c r="F90" s="22"/>
      <c r="G90" s="22"/>
      <c r="H90" s="1"/>
      <c r="I90" s="1"/>
      <c r="J90" s="1"/>
      <c r="K90" s="1"/>
      <c r="L90" s="1"/>
      <c r="M90" s="31"/>
      <c r="N90" s="31"/>
      <c r="O90" s="31"/>
      <c r="P90" s="31"/>
    </row>
    <row r="91" spans="6:16" x14ac:dyDescent="0.2">
      <c r="F91" s="22"/>
      <c r="G91" s="22"/>
      <c r="H91" s="1"/>
      <c r="I91" s="1"/>
      <c r="J91" s="1"/>
      <c r="K91" s="1"/>
      <c r="L91" s="1"/>
      <c r="M91" s="31"/>
      <c r="N91" s="31"/>
      <c r="O91" s="31"/>
      <c r="P91" s="31"/>
    </row>
    <row r="92" spans="6:16" x14ac:dyDescent="0.2">
      <c r="F92" s="22"/>
      <c r="G92" s="22"/>
      <c r="H92" s="22"/>
      <c r="I92" s="22"/>
      <c r="J92" s="31"/>
      <c r="K92" s="31"/>
      <c r="L92" s="31"/>
      <c r="M92" s="31"/>
      <c r="N92" s="31"/>
      <c r="O92" s="31"/>
      <c r="P92" s="2"/>
    </row>
    <row r="93" spans="6:16" x14ac:dyDescent="0.2">
      <c r="F93" s="22"/>
      <c r="G93" s="22"/>
      <c r="H93" s="22"/>
      <c r="I93" s="22"/>
      <c r="J93" s="31"/>
      <c r="K93" s="31"/>
      <c r="L93" s="31"/>
      <c r="M93" s="31"/>
      <c r="N93" s="31"/>
      <c r="O93" s="31"/>
      <c r="P93" s="31"/>
    </row>
    <row r="94" spans="6:16" x14ac:dyDescent="0.2">
      <c r="F94" s="16"/>
      <c r="G94" s="16"/>
      <c r="H94" s="22"/>
      <c r="I94" s="22"/>
      <c r="J94" s="31"/>
      <c r="K94" s="31"/>
      <c r="L94" s="31"/>
      <c r="M94" s="31"/>
      <c r="N94" s="31"/>
      <c r="O94" s="21"/>
      <c r="P94" s="21"/>
    </row>
    <row r="95" spans="6:16" x14ac:dyDescent="0.2">
      <c r="F95" s="22"/>
      <c r="G95" s="22"/>
      <c r="H95" s="1"/>
      <c r="I95" s="1"/>
      <c r="J95" s="1"/>
      <c r="K95" s="1"/>
      <c r="L95" s="1"/>
      <c r="M95" s="31"/>
      <c r="N95" s="31"/>
      <c r="O95" s="31"/>
      <c r="P95" s="31"/>
    </row>
    <row r="96" spans="6:16" x14ac:dyDescent="0.2">
      <c r="F96" s="22"/>
      <c r="G96" s="22"/>
      <c r="H96" s="22"/>
      <c r="I96" s="22"/>
      <c r="J96" s="31"/>
      <c r="K96" s="1"/>
      <c r="L96" s="1"/>
      <c r="M96" s="31"/>
      <c r="N96" s="31"/>
      <c r="O96" s="31"/>
      <c r="P96" s="31"/>
    </row>
    <row r="97" spans="6:16" x14ac:dyDescent="0.2">
      <c r="F97" s="22"/>
      <c r="G97" s="22"/>
      <c r="H97" s="22"/>
      <c r="I97" s="22"/>
      <c r="J97" s="31"/>
      <c r="K97" s="1"/>
      <c r="L97" s="1"/>
      <c r="M97" s="31"/>
      <c r="N97" s="31"/>
      <c r="O97" s="31"/>
      <c r="P97" s="31"/>
    </row>
    <row r="98" spans="6:16" x14ac:dyDescent="0.2">
      <c r="F98" s="22"/>
      <c r="G98" s="22"/>
      <c r="H98" s="22"/>
      <c r="I98" s="22"/>
      <c r="J98" s="31"/>
      <c r="K98" s="1"/>
      <c r="L98" s="1"/>
      <c r="M98" s="31"/>
      <c r="N98" s="31"/>
      <c r="O98" s="31"/>
      <c r="P98" s="31"/>
    </row>
    <row r="99" spans="6:16" x14ac:dyDescent="0.2">
      <c r="F99" s="22"/>
      <c r="G99" s="22"/>
      <c r="H99" s="22"/>
      <c r="I99" s="22"/>
      <c r="J99" s="31"/>
      <c r="K99" s="1"/>
      <c r="L99" s="1"/>
      <c r="M99" s="31"/>
      <c r="N99" s="31"/>
      <c r="O99" s="31"/>
      <c r="P99" s="31"/>
    </row>
    <row r="100" spans="6:16" x14ac:dyDescent="0.2">
      <c r="F100" s="22"/>
      <c r="G100" s="22"/>
      <c r="H100" s="22"/>
      <c r="I100" s="22"/>
      <c r="J100" s="31"/>
      <c r="K100" s="1"/>
      <c r="L100" s="1"/>
      <c r="M100" s="31"/>
      <c r="N100" s="31"/>
      <c r="O100" s="31"/>
      <c r="P100" s="31"/>
    </row>
    <row r="101" spans="6:16" x14ac:dyDescent="0.2">
      <c r="F101" s="22"/>
      <c r="G101" s="22"/>
      <c r="H101" s="1"/>
      <c r="I101" s="1"/>
      <c r="J101" s="31"/>
      <c r="K101" s="1"/>
      <c r="L101" s="1"/>
      <c r="M101" s="31"/>
      <c r="N101" s="31"/>
      <c r="O101" s="31"/>
      <c r="P101" s="31"/>
    </row>
    <row r="102" spans="6:16" x14ac:dyDescent="0.2">
      <c r="F102" s="22"/>
      <c r="G102" s="22"/>
      <c r="H102" s="1"/>
      <c r="I102" s="1"/>
      <c r="J102" s="1"/>
      <c r="K102" s="1"/>
      <c r="L102" s="1"/>
      <c r="M102" s="31"/>
      <c r="N102" s="31"/>
      <c r="O102" s="31"/>
      <c r="P102" s="31"/>
    </row>
    <row r="103" spans="6:16" x14ac:dyDescent="0.2">
      <c r="F103" s="22"/>
      <c r="G103" s="22"/>
      <c r="H103" s="1"/>
      <c r="I103" s="1"/>
      <c r="J103" s="1"/>
      <c r="K103" s="1"/>
      <c r="L103" s="1"/>
      <c r="M103" s="31"/>
      <c r="N103" s="31"/>
      <c r="O103" s="31"/>
      <c r="P103" s="31"/>
    </row>
    <row r="104" spans="6:16" x14ac:dyDescent="0.2">
      <c r="F104" s="22"/>
      <c r="G104" s="22"/>
      <c r="H104" s="1"/>
      <c r="I104" s="1"/>
      <c r="J104" s="1"/>
      <c r="K104" s="1"/>
      <c r="L104" s="1"/>
      <c r="M104" s="31"/>
      <c r="N104" s="31"/>
      <c r="O104" s="31"/>
      <c r="P104" s="31"/>
    </row>
    <row r="105" spans="6:16" x14ac:dyDescent="0.2">
      <c r="F105" s="22"/>
      <c r="G105" s="22"/>
      <c r="H105" s="1"/>
      <c r="I105" s="1"/>
      <c r="J105" s="1"/>
      <c r="K105" s="1"/>
      <c r="L105" s="1"/>
      <c r="M105" s="31"/>
      <c r="N105" s="31"/>
      <c r="O105" s="31"/>
      <c r="P105" s="31"/>
    </row>
    <row r="106" spans="6:16" x14ac:dyDescent="0.2">
      <c r="F106" s="22"/>
      <c r="G106" s="22"/>
      <c r="H106" s="1"/>
      <c r="I106" s="1"/>
      <c r="J106" s="1"/>
      <c r="K106" s="1"/>
      <c r="L106" s="1"/>
      <c r="M106" s="31"/>
      <c r="N106" s="31"/>
      <c r="O106" s="31"/>
      <c r="P106" s="31"/>
    </row>
    <row r="107" spans="6:16" x14ac:dyDescent="0.2">
      <c r="F107" s="22"/>
      <c r="G107" s="22"/>
      <c r="H107" s="22"/>
      <c r="I107" s="22"/>
      <c r="J107" s="31"/>
      <c r="K107" s="31"/>
      <c r="L107" s="31"/>
      <c r="M107" s="31"/>
      <c r="N107" s="31"/>
      <c r="O107" s="31"/>
      <c r="P107" s="2"/>
    </row>
    <row r="108" spans="6:16" x14ac:dyDescent="0.2">
      <c r="F108" s="16"/>
      <c r="G108" s="16"/>
      <c r="H108" s="22"/>
      <c r="I108" s="22"/>
      <c r="J108" s="31"/>
      <c r="K108" s="31"/>
      <c r="L108" s="31"/>
      <c r="M108" s="31"/>
      <c r="N108" s="31"/>
      <c r="O108" s="21"/>
      <c r="P108" s="21"/>
    </row>
    <row r="109" spans="6:16" x14ac:dyDescent="0.2">
      <c r="F109" s="22"/>
      <c r="G109" s="22"/>
      <c r="H109" s="1"/>
      <c r="I109" s="1"/>
      <c r="J109" s="31"/>
      <c r="K109" s="1"/>
      <c r="L109" s="1"/>
      <c r="M109" s="31"/>
      <c r="N109" s="31"/>
      <c r="O109" s="31"/>
      <c r="P109" s="31"/>
    </row>
    <row r="110" spans="6:16" x14ac:dyDescent="0.2"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6:16" x14ac:dyDescent="0.2">
      <c r="F111" s="22"/>
      <c r="G111" s="22"/>
      <c r="H111" s="22"/>
      <c r="I111" s="22"/>
      <c r="J111" s="22"/>
      <c r="K111" s="22"/>
      <c r="L111" s="22"/>
      <c r="M111" s="22"/>
      <c r="N111" s="22"/>
    </row>
  </sheetData>
  <mergeCells count="17">
    <mergeCell ref="P12:P13"/>
    <mergeCell ref="A63:K63"/>
    <mergeCell ref="C67:K67"/>
    <mergeCell ref="C71:K71"/>
    <mergeCell ref="C12:C13"/>
    <mergeCell ref="B12:B13"/>
    <mergeCell ref="A12:A13"/>
    <mergeCell ref="B1:O1"/>
    <mergeCell ref="B2:O2"/>
    <mergeCell ref="B3:O3"/>
    <mergeCell ref="D12:D13"/>
    <mergeCell ref="E12:E13"/>
    <mergeCell ref="F12:F13"/>
    <mergeCell ref="G12:G13"/>
    <mergeCell ref="H12:J12"/>
    <mergeCell ref="K12:K13"/>
    <mergeCell ref="L12:O12"/>
  </mergeCells>
  <conditionalFormatting sqref="E22:E60 E16:E18">
    <cfRule type="expression" dxfId="6" priority="9" stopIfTrue="1">
      <formula>#REF!=""</formula>
    </cfRule>
  </conditionalFormatting>
  <conditionalFormatting sqref="E21">
    <cfRule type="expression" dxfId="5" priority="6" stopIfTrue="1">
      <formula>#REF!=""</formula>
    </cfRule>
  </conditionalFormatting>
  <printOptions horizontalCentered="1"/>
  <pageMargins left="0.19685039370078741" right="0.19685039370078741" top="0.39370078740157483" bottom="0.51181102362204722" header="0.31496062992125984" footer="0.31496062992125984"/>
  <pageSetup paperSize="9" scale="65" orientation="landscape" r:id="rId1"/>
  <headerFooter>
    <oddFooter>&amp;LVaļņu iela 12, Jelgava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7"/>
  <sheetViews>
    <sheetView zoomScale="80" zoomScaleNormal="80" workbookViewId="0">
      <selection activeCell="E11" sqref="E11"/>
    </sheetView>
  </sheetViews>
  <sheetFormatPr defaultRowHeight="12.75" x14ac:dyDescent="0.2"/>
  <cols>
    <col min="1" max="1" width="8.7109375" style="142" customWidth="1"/>
    <col min="2" max="2" width="8.7109375" style="82" customWidth="1"/>
    <col min="3" max="3" width="35.7109375" style="83" customWidth="1"/>
    <col min="4" max="4" width="10.7109375" style="84" customWidth="1"/>
    <col min="5" max="5" width="10.7109375" style="85" customWidth="1"/>
    <col min="6" max="7" width="10.7109375" style="83" customWidth="1"/>
    <col min="8" max="16" width="12.7109375" style="82" customWidth="1"/>
    <col min="17" max="250" width="9.140625" style="82"/>
    <col min="251" max="251" width="4.5703125" style="82" customWidth="1"/>
    <col min="252" max="252" width="9.7109375" style="82" customWidth="1"/>
    <col min="253" max="253" width="34" style="82" customWidth="1"/>
    <col min="254" max="254" width="6.140625" style="82" customWidth="1"/>
    <col min="255" max="255" width="8.42578125" style="82" customWidth="1"/>
    <col min="256" max="256" width="8.28515625" style="82" customWidth="1"/>
    <col min="257" max="257" width="7.5703125" style="82" customWidth="1"/>
    <col min="258" max="258" width="7.7109375" style="82" customWidth="1"/>
    <col min="259" max="259" width="8.28515625" style="82" customWidth="1"/>
    <col min="260" max="260" width="9" style="82" customWidth="1"/>
    <col min="261" max="261" width="8.5703125" style="82" customWidth="1"/>
    <col min="262" max="262" width="13" style="82" customWidth="1"/>
    <col min="263" max="263" width="13.5703125" style="82" customWidth="1"/>
    <col min="264" max="264" width="10.7109375" style="82" customWidth="1"/>
    <col min="265" max="265" width="13" style="82" customWidth="1"/>
    <col min="266" max="266" width="12.7109375" style="82" customWidth="1"/>
    <col min="267" max="267" width="11.140625" style="82" bestFit="1" customWidth="1"/>
    <col min="268" max="506" width="9.140625" style="82"/>
    <col min="507" max="507" width="4.5703125" style="82" customWidth="1"/>
    <col min="508" max="508" width="9.7109375" style="82" customWidth="1"/>
    <col min="509" max="509" width="34" style="82" customWidth="1"/>
    <col min="510" max="510" width="6.140625" style="82" customWidth="1"/>
    <col min="511" max="511" width="8.42578125" style="82" customWidth="1"/>
    <col min="512" max="512" width="8.28515625" style="82" customWidth="1"/>
    <col min="513" max="513" width="7.5703125" style="82" customWidth="1"/>
    <col min="514" max="514" width="7.7109375" style="82" customWidth="1"/>
    <col min="515" max="515" width="8.28515625" style="82" customWidth="1"/>
    <col min="516" max="516" width="9" style="82" customWidth="1"/>
    <col min="517" max="517" width="8.5703125" style="82" customWidth="1"/>
    <col min="518" max="518" width="13" style="82" customWidth="1"/>
    <col min="519" max="519" width="13.5703125" style="82" customWidth="1"/>
    <col min="520" max="520" width="10.7109375" style="82" customWidth="1"/>
    <col min="521" max="521" width="13" style="82" customWidth="1"/>
    <col min="522" max="522" width="12.7109375" style="82" customWidth="1"/>
    <col min="523" max="523" width="11.140625" style="82" bestFit="1" customWidth="1"/>
    <col min="524" max="762" width="9.140625" style="82"/>
    <col min="763" max="763" width="4.5703125" style="82" customWidth="1"/>
    <col min="764" max="764" width="9.7109375" style="82" customWidth="1"/>
    <col min="765" max="765" width="34" style="82" customWidth="1"/>
    <col min="766" max="766" width="6.140625" style="82" customWidth="1"/>
    <col min="767" max="767" width="8.42578125" style="82" customWidth="1"/>
    <col min="768" max="768" width="8.28515625" style="82" customWidth="1"/>
    <col min="769" max="769" width="7.5703125" style="82" customWidth="1"/>
    <col min="770" max="770" width="7.7109375" style="82" customWidth="1"/>
    <col min="771" max="771" width="8.28515625" style="82" customWidth="1"/>
    <col min="772" max="772" width="9" style="82" customWidth="1"/>
    <col min="773" max="773" width="8.5703125" style="82" customWidth="1"/>
    <col min="774" max="774" width="13" style="82" customWidth="1"/>
    <col min="775" max="775" width="13.5703125" style="82" customWidth="1"/>
    <col min="776" max="776" width="10.7109375" style="82" customWidth="1"/>
    <col min="777" max="777" width="13" style="82" customWidth="1"/>
    <col min="778" max="778" width="12.7109375" style="82" customWidth="1"/>
    <col min="779" max="779" width="11.140625" style="82" bestFit="1" customWidth="1"/>
    <col min="780" max="1018" width="9.140625" style="82"/>
    <col min="1019" max="1019" width="4.5703125" style="82" customWidth="1"/>
    <col min="1020" max="1020" width="9.7109375" style="82" customWidth="1"/>
    <col min="1021" max="1021" width="34" style="82" customWidth="1"/>
    <col min="1022" max="1022" width="6.140625" style="82" customWidth="1"/>
    <col min="1023" max="1023" width="8.42578125" style="82" customWidth="1"/>
    <col min="1024" max="1024" width="8.28515625" style="82" customWidth="1"/>
    <col min="1025" max="1025" width="7.5703125" style="82" customWidth="1"/>
    <col min="1026" max="1026" width="7.7109375" style="82" customWidth="1"/>
    <col min="1027" max="1027" width="8.28515625" style="82" customWidth="1"/>
    <col min="1028" max="1028" width="9" style="82" customWidth="1"/>
    <col min="1029" max="1029" width="8.5703125" style="82" customWidth="1"/>
    <col min="1030" max="1030" width="13" style="82" customWidth="1"/>
    <col min="1031" max="1031" width="13.5703125" style="82" customWidth="1"/>
    <col min="1032" max="1032" width="10.7109375" style="82" customWidth="1"/>
    <col min="1033" max="1033" width="13" style="82" customWidth="1"/>
    <col min="1034" max="1034" width="12.7109375" style="82" customWidth="1"/>
    <col min="1035" max="1035" width="11.140625" style="82" bestFit="1" customWidth="1"/>
    <col min="1036" max="1274" width="9.140625" style="82"/>
    <col min="1275" max="1275" width="4.5703125" style="82" customWidth="1"/>
    <col min="1276" max="1276" width="9.7109375" style="82" customWidth="1"/>
    <col min="1277" max="1277" width="34" style="82" customWidth="1"/>
    <col min="1278" max="1278" width="6.140625" style="82" customWidth="1"/>
    <col min="1279" max="1279" width="8.42578125" style="82" customWidth="1"/>
    <col min="1280" max="1280" width="8.28515625" style="82" customWidth="1"/>
    <col min="1281" max="1281" width="7.5703125" style="82" customWidth="1"/>
    <col min="1282" max="1282" width="7.7109375" style="82" customWidth="1"/>
    <col min="1283" max="1283" width="8.28515625" style="82" customWidth="1"/>
    <col min="1284" max="1284" width="9" style="82" customWidth="1"/>
    <col min="1285" max="1285" width="8.5703125" style="82" customWidth="1"/>
    <col min="1286" max="1286" width="13" style="82" customWidth="1"/>
    <col min="1287" max="1287" width="13.5703125" style="82" customWidth="1"/>
    <col min="1288" max="1288" width="10.7109375" style="82" customWidth="1"/>
    <col min="1289" max="1289" width="13" style="82" customWidth="1"/>
    <col min="1290" max="1290" width="12.7109375" style="82" customWidth="1"/>
    <col min="1291" max="1291" width="11.140625" style="82" bestFit="1" customWidth="1"/>
    <col min="1292" max="1530" width="9.140625" style="82"/>
    <col min="1531" max="1531" width="4.5703125" style="82" customWidth="1"/>
    <col min="1532" max="1532" width="9.7109375" style="82" customWidth="1"/>
    <col min="1533" max="1533" width="34" style="82" customWidth="1"/>
    <col min="1534" max="1534" width="6.140625" style="82" customWidth="1"/>
    <col min="1535" max="1535" width="8.42578125" style="82" customWidth="1"/>
    <col min="1536" max="1536" width="8.28515625" style="82" customWidth="1"/>
    <col min="1537" max="1537" width="7.5703125" style="82" customWidth="1"/>
    <col min="1538" max="1538" width="7.7109375" style="82" customWidth="1"/>
    <col min="1539" max="1539" width="8.28515625" style="82" customWidth="1"/>
    <col min="1540" max="1540" width="9" style="82" customWidth="1"/>
    <col min="1541" max="1541" width="8.5703125" style="82" customWidth="1"/>
    <col min="1542" max="1542" width="13" style="82" customWidth="1"/>
    <col min="1543" max="1543" width="13.5703125" style="82" customWidth="1"/>
    <col min="1544" max="1544" width="10.7109375" style="82" customWidth="1"/>
    <col min="1545" max="1545" width="13" style="82" customWidth="1"/>
    <col min="1546" max="1546" width="12.7109375" style="82" customWidth="1"/>
    <col min="1547" max="1547" width="11.140625" style="82" bestFit="1" customWidth="1"/>
    <col min="1548" max="1786" width="9.140625" style="82"/>
    <col min="1787" max="1787" width="4.5703125" style="82" customWidth="1"/>
    <col min="1788" max="1788" width="9.7109375" style="82" customWidth="1"/>
    <col min="1789" max="1789" width="34" style="82" customWidth="1"/>
    <col min="1790" max="1790" width="6.140625" style="82" customWidth="1"/>
    <col min="1791" max="1791" width="8.42578125" style="82" customWidth="1"/>
    <col min="1792" max="1792" width="8.28515625" style="82" customWidth="1"/>
    <col min="1793" max="1793" width="7.5703125" style="82" customWidth="1"/>
    <col min="1794" max="1794" width="7.7109375" style="82" customWidth="1"/>
    <col min="1795" max="1795" width="8.28515625" style="82" customWidth="1"/>
    <col min="1796" max="1796" width="9" style="82" customWidth="1"/>
    <col min="1797" max="1797" width="8.5703125" style="82" customWidth="1"/>
    <col min="1798" max="1798" width="13" style="82" customWidth="1"/>
    <col min="1799" max="1799" width="13.5703125" style="82" customWidth="1"/>
    <col min="1800" max="1800" width="10.7109375" style="82" customWidth="1"/>
    <col min="1801" max="1801" width="13" style="82" customWidth="1"/>
    <col min="1802" max="1802" width="12.7109375" style="82" customWidth="1"/>
    <col min="1803" max="1803" width="11.140625" style="82" bestFit="1" customWidth="1"/>
    <col min="1804" max="2042" width="9.140625" style="82"/>
    <col min="2043" max="2043" width="4.5703125" style="82" customWidth="1"/>
    <col min="2044" max="2044" width="9.7109375" style="82" customWidth="1"/>
    <col min="2045" max="2045" width="34" style="82" customWidth="1"/>
    <col min="2046" max="2046" width="6.140625" style="82" customWidth="1"/>
    <col min="2047" max="2047" width="8.42578125" style="82" customWidth="1"/>
    <col min="2048" max="2048" width="8.28515625" style="82" customWidth="1"/>
    <col min="2049" max="2049" width="7.5703125" style="82" customWidth="1"/>
    <col min="2050" max="2050" width="7.7109375" style="82" customWidth="1"/>
    <col min="2051" max="2051" width="8.28515625" style="82" customWidth="1"/>
    <col min="2052" max="2052" width="9" style="82" customWidth="1"/>
    <col min="2053" max="2053" width="8.5703125" style="82" customWidth="1"/>
    <col min="2054" max="2054" width="13" style="82" customWidth="1"/>
    <col min="2055" max="2055" width="13.5703125" style="82" customWidth="1"/>
    <col min="2056" max="2056" width="10.7109375" style="82" customWidth="1"/>
    <col min="2057" max="2057" width="13" style="82" customWidth="1"/>
    <col min="2058" max="2058" width="12.7109375" style="82" customWidth="1"/>
    <col min="2059" max="2059" width="11.140625" style="82" bestFit="1" customWidth="1"/>
    <col min="2060" max="2298" width="9.140625" style="82"/>
    <col min="2299" max="2299" width="4.5703125" style="82" customWidth="1"/>
    <col min="2300" max="2300" width="9.7109375" style="82" customWidth="1"/>
    <col min="2301" max="2301" width="34" style="82" customWidth="1"/>
    <col min="2302" max="2302" width="6.140625" style="82" customWidth="1"/>
    <col min="2303" max="2303" width="8.42578125" style="82" customWidth="1"/>
    <col min="2304" max="2304" width="8.28515625" style="82" customWidth="1"/>
    <col min="2305" max="2305" width="7.5703125" style="82" customWidth="1"/>
    <col min="2306" max="2306" width="7.7109375" style="82" customWidth="1"/>
    <col min="2307" max="2307" width="8.28515625" style="82" customWidth="1"/>
    <col min="2308" max="2308" width="9" style="82" customWidth="1"/>
    <col min="2309" max="2309" width="8.5703125" style="82" customWidth="1"/>
    <col min="2310" max="2310" width="13" style="82" customWidth="1"/>
    <col min="2311" max="2311" width="13.5703125" style="82" customWidth="1"/>
    <col min="2312" max="2312" width="10.7109375" style="82" customWidth="1"/>
    <col min="2313" max="2313" width="13" style="82" customWidth="1"/>
    <col min="2314" max="2314" width="12.7109375" style="82" customWidth="1"/>
    <col min="2315" max="2315" width="11.140625" style="82" bestFit="1" customWidth="1"/>
    <col min="2316" max="2554" width="9.140625" style="82"/>
    <col min="2555" max="2555" width="4.5703125" style="82" customWidth="1"/>
    <col min="2556" max="2556" width="9.7109375" style="82" customWidth="1"/>
    <col min="2557" max="2557" width="34" style="82" customWidth="1"/>
    <col min="2558" max="2558" width="6.140625" style="82" customWidth="1"/>
    <col min="2559" max="2559" width="8.42578125" style="82" customWidth="1"/>
    <col min="2560" max="2560" width="8.28515625" style="82" customWidth="1"/>
    <col min="2561" max="2561" width="7.5703125" style="82" customWidth="1"/>
    <col min="2562" max="2562" width="7.7109375" style="82" customWidth="1"/>
    <col min="2563" max="2563" width="8.28515625" style="82" customWidth="1"/>
    <col min="2564" max="2564" width="9" style="82" customWidth="1"/>
    <col min="2565" max="2565" width="8.5703125" style="82" customWidth="1"/>
    <col min="2566" max="2566" width="13" style="82" customWidth="1"/>
    <col min="2567" max="2567" width="13.5703125" style="82" customWidth="1"/>
    <col min="2568" max="2568" width="10.7109375" style="82" customWidth="1"/>
    <col min="2569" max="2569" width="13" style="82" customWidth="1"/>
    <col min="2570" max="2570" width="12.7109375" style="82" customWidth="1"/>
    <col min="2571" max="2571" width="11.140625" style="82" bestFit="1" customWidth="1"/>
    <col min="2572" max="2810" width="9.140625" style="82"/>
    <col min="2811" max="2811" width="4.5703125" style="82" customWidth="1"/>
    <col min="2812" max="2812" width="9.7109375" style="82" customWidth="1"/>
    <col min="2813" max="2813" width="34" style="82" customWidth="1"/>
    <col min="2814" max="2814" width="6.140625" style="82" customWidth="1"/>
    <col min="2815" max="2815" width="8.42578125" style="82" customWidth="1"/>
    <col min="2816" max="2816" width="8.28515625" style="82" customWidth="1"/>
    <col min="2817" max="2817" width="7.5703125" style="82" customWidth="1"/>
    <col min="2818" max="2818" width="7.7109375" style="82" customWidth="1"/>
    <col min="2819" max="2819" width="8.28515625" style="82" customWidth="1"/>
    <col min="2820" max="2820" width="9" style="82" customWidth="1"/>
    <col min="2821" max="2821" width="8.5703125" style="82" customWidth="1"/>
    <col min="2822" max="2822" width="13" style="82" customWidth="1"/>
    <col min="2823" max="2823" width="13.5703125" style="82" customWidth="1"/>
    <col min="2824" max="2824" width="10.7109375" style="82" customWidth="1"/>
    <col min="2825" max="2825" width="13" style="82" customWidth="1"/>
    <col min="2826" max="2826" width="12.7109375" style="82" customWidth="1"/>
    <col min="2827" max="2827" width="11.140625" style="82" bestFit="1" customWidth="1"/>
    <col min="2828" max="3066" width="9.140625" style="82"/>
    <col min="3067" max="3067" width="4.5703125" style="82" customWidth="1"/>
    <col min="3068" max="3068" width="9.7109375" style="82" customWidth="1"/>
    <col min="3069" max="3069" width="34" style="82" customWidth="1"/>
    <col min="3070" max="3070" width="6.140625" style="82" customWidth="1"/>
    <col min="3071" max="3071" width="8.42578125" style="82" customWidth="1"/>
    <col min="3072" max="3072" width="8.28515625" style="82" customWidth="1"/>
    <col min="3073" max="3073" width="7.5703125" style="82" customWidth="1"/>
    <col min="3074" max="3074" width="7.7109375" style="82" customWidth="1"/>
    <col min="3075" max="3075" width="8.28515625" style="82" customWidth="1"/>
    <col min="3076" max="3076" width="9" style="82" customWidth="1"/>
    <col min="3077" max="3077" width="8.5703125" style="82" customWidth="1"/>
    <col min="3078" max="3078" width="13" style="82" customWidth="1"/>
    <col min="3079" max="3079" width="13.5703125" style="82" customWidth="1"/>
    <col min="3080" max="3080" width="10.7109375" style="82" customWidth="1"/>
    <col min="3081" max="3081" width="13" style="82" customWidth="1"/>
    <col min="3082" max="3082" width="12.7109375" style="82" customWidth="1"/>
    <col min="3083" max="3083" width="11.140625" style="82" bestFit="1" customWidth="1"/>
    <col min="3084" max="3322" width="9.140625" style="82"/>
    <col min="3323" max="3323" width="4.5703125" style="82" customWidth="1"/>
    <col min="3324" max="3324" width="9.7109375" style="82" customWidth="1"/>
    <col min="3325" max="3325" width="34" style="82" customWidth="1"/>
    <col min="3326" max="3326" width="6.140625" style="82" customWidth="1"/>
    <col min="3327" max="3327" width="8.42578125" style="82" customWidth="1"/>
    <col min="3328" max="3328" width="8.28515625" style="82" customWidth="1"/>
    <col min="3329" max="3329" width="7.5703125" style="82" customWidth="1"/>
    <col min="3330" max="3330" width="7.7109375" style="82" customWidth="1"/>
    <col min="3331" max="3331" width="8.28515625" style="82" customWidth="1"/>
    <col min="3332" max="3332" width="9" style="82" customWidth="1"/>
    <col min="3333" max="3333" width="8.5703125" style="82" customWidth="1"/>
    <col min="3334" max="3334" width="13" style="82" customWidth="1"/>
    <col min="3335" max="3335" width="13.5703125" style="82" customWidth="1"/>
    <col min="3336" max="3336" width="10.7109375" style="82" customWidth="1"/>
    <col min="3337" max="3337" width="13" style="82" customWidth="1"/>
    <col min="3338" max="3338" width="12.7109375" style="82" customWidth="1"/>
    <col min="3339" max="3339" width="11.140625" style="82" bestFit="1" customWidth="1"/>
    <col min="3340" max="3578" width="9.140625" style="82"/>
    <col min="3579" max="3579" width="4.5703125" style="82" customWidth="1"/>
    <col min="3580" max="3580" width="9.7109375" style="82" customWidth="1"/>
    <col min="3581" max="3581" width="34" style="82" customWidth="1"/>
    <col min="3582" max="3582" width="6.140625" style="82" customWidth="1"/>
    <col min="3583" max="3583" width="8.42578125" style="82" customWidth="1"/>
    <col min="3584" max="3584" width="8.28515625" style="82" customWidth="1"/>
    <col min="3585" max="3585" width="7.5703125" style="82" customWidth="1"/>
    <col min="3586" max="3586" width="7.7109375" style="82" customWidth="1"/>
    <col min="3587" max="3587" width="8.28515625" style="82" customWidth="1"/>
    <col min="3588" max="3588" width="9" style="82" customWidth="1"/>
    <col min="3589" max="3589" width="8.5703125" style="82" customWidth="1"/>
    <col min="3590" max="3590" width="13" style="82" customWidth="1"/>
    <col min="3591" max="3591" width="13.5703125" style="82" customWidth="1"/>
    <col min="3592" max="3592" width="10.7109375" style="82" customWidth="1"/>
    <col min="3593" max="3593" width="13" style="82" customWidth="1"/>
    <col min="3594" max="3594" width="12.7109375" style="82" customWidth="1"/>
    <col min="3595" max="3595" width="11.140625" style="82" bestFit="1" customWidth="1"/>
    <col min="3596" max="3834" width="9.140625" style="82"/>
    <col min="3835" max="3835" width="4.5703125" style="82" customWidth="1"/>
    <col min="3836" max="3836" width="9.7109375" style="82" customWidth="1"/>
    <col min="3837" max="3837" width="34" style="82" customWidth="1"/>
    <col min="3838" max="3838" width="6.140625" style="82" customWidth="1"/>
    <col min="3839" max="3839" width="8.42578125" style="82" customWidth="1"/>
    <col min="3840" max="3840" width="8.28515625" style="82" customWidth="1"/>
    <col min="3841" max="3841" width="7.5703125" style="82" customWidth="1"/>
    <col min="3842" max="3842" width="7.7109375" style="82" customWidth="1"/>
    <col min="3843" max="3843" width="8.28515625" style="82" customWidth="1"/>
    <col min="3844" max="3844" width="9" style="82" customWidth="1"/>
    <col min="3845" max="3845" width="8.5703125" style="82" customWidth="1"/>
    <col min="3846" max="3846" width="13" style="82" customWidth="1"/>
    <col min="3847" max="3847" width="13.5703125" style="82" customWidth="1"/>
    <col min="3848" max="3848" width="10.7109375" style="82" customWidth="1"/>
    <col min="3849" max="3849" width="13" style="82" customWidth="1"/>
    <col min="3850" max="3850" width="12.7109375" style="82" customWidth="1"/>
    <col min="3851" max="3851" width="11.140625" style="82" bestFit="1" customWidth="1"/>
    <col min="3852" max="4090" width="9.140625" style="82"/>
    <col min="4091" max="4091" width="4.5703125" style="82" customWidth="1"/>
    <col min="4092" max="4092" width="9.7109375" style="82" customWidth="1"/>
    <col min="4093" max="4093" width="34" style="82" customWidth="1"/>
    <col min="4094" max="4094" width="6.140625" style="82" customWidth="1"/>
    <col min="4095" max="4095" width="8.42578125" style="82" customWidth="1"/>
    <col min="4096" max="4096" width="8.28515625" style="82" customWidth="1"/>
    <col min="4097" max="4097" width="7.5703125" style="82" customWidth="1"/>
    <col min="4098" max="4098" width="7.7109375" style="82" customWidth="1"/>
    <col min="4099" max="4099" width="8.28515625" style="82" customWidth="1"/>
    <col min="4100" max="4100" width="9" style="82" customWidth="1"/>
    <col min="4101" max="4101" width="8.5703125" style="82" customWidth="1"/>
    <col min="4102" max="4102" width="13" style="82" customWidth="1"/>
    <col min="4103" max="4103" width="13.5703125" style="82" customWidth="1"/>
    <col min="4104" max="4104" width="10.7109375" style="82" customWidth="1"/>
    <col min="4105" max="4105" width="13" style="82" customWidth="1"/>
    <col min="4106" max="4106" width="12.7109375" style="82" customWidth="1"/>
    <col min="4107" max="4107" width="11.140625" style="82" bestFit="1" customWidth="1"/>
    <col min="4108" max="4346" width="9.140625" style="82"/>
    <col min="4347" max="4347" width="4.5703125" style="82" customWidth="1"/>
    <col min="4348" max="4348" width="9.7109375" style="82" customWidth="1"/>
    <col min="4349" max="4349" width="34" style="82" customWidth="1"/>
    <col min="4350" max="4350" width="6.140625" style="82" customWidth="1"/>
    <col min="4351" max="4351" width="8.42578125" style="82" customWidth="1"/>
    <col min="4352" max="4352" width="8.28515625" style="82" customWidth="1"/>
    <col min="4353" max="4353" width="7.5703125" style="82" customWidth="1"/>
    <col min="4354" max="4354" width="7.7109375" style="82" customWidth="1"/>
    <col min="4355" max="4355" width="8.28515625" style="82" customWidth="1"/>
    <col min="4356" max="4356" width="9" style="82" customWidth="1"/>
    <col min="4357" max="4357" width="8.5703125" style="82" customWidth="1"/>
    <col min="4358" max="4358" width="13" style="82" customWidth="1"/>
    <col min="4359" max="4359" width="13.5703125" style="82" customWidth="1"/>
    <col min="4360" max="4360" width="10.7109375" style="82" customWidth="1"/>
    <col min="4361" max="4361" width="13" style="82" customWidth="1"/>
    <col min="4362" max="4362" width="12.7109375" style="82" customWidth="1"/>
    <col min="4363" max="4363" width="11.140625" style="82" bestFit="1" customWidth="1"/>
    <col min="4364" max="4602" width="9.140625" style="82"/>
    <col min="4603" max="4603" width="4.5703125" style="82" customWidth="1"/>
    <col min="4604" max="4604" width="9.7109375" style="82" customWidth="1"/>
    <col min="4605" max="4605" width="34" style="82" customWidth="1"/>
    <col min="4606" max="4606" width="6.140625" style="82" customWidth="1"/>
    <col min="4607" max="4607" width="8.42578125" style="82" customWidth="1"/>
    <col min="4608" max="4608" width="8.28515625" style="82" customWidth="1"/>
    <col min="4609" max="4609" width="7.5703125" style="82" customWidth="1"/>
    <col min="4610" max="4610" width="7.7109375" style="82" customWidth="1"/>
    <col min="4611" max="4611" width="8.28515625" style="82" customWidth="1"/>
    <col min="4612" max="4612" width="9" style="82" customWidth="1"/>
    <col min="4613" max="4613" width="8.5703125" style="82" customWidth="1"/>
    <col min="4614" max="4614" width="13" style="82" customWidth="1"/>
    <col min="4615" max="4615" width="13.5703125" style="82" customWidth="1"/>
    <col min="4616" max="4616" width="10.7109375" style="82" customWidth="1"/>
    <col min="4617" max="4617" width="13" style="82" customWidth="1"/>
    <col min="4618" max="4618" width="12.7109375" style="82" customWidth="1"/>
    <col min="4619" max="4619" width="11.140625" style="82" bestFit="1" customWidth="1"/>
    <col min="4620" max="4858" width="9.140625" style="82"/>
    <col min="4859" max="4859" width="4.5703125" style="82" customWidth="1"/>
    <col min="4860" max="4860" width="9.7109375" style="82" customWidth="1"/>
    <col min="4861" max="4861" width="34" style="82" customWidth="1"/>
    <col min="4862" max="4862" width="6.140625" style="82" customWidth="1"/>
    <col min="4863" max="4863" width="8.42578125" style="82" customWidth="1"/>
    <col min="4864" max="4864" width="8.28515625" style="82" customWidth="1"/>
    <col min="4865" max="4865" width="7.5703125" style="82" customWidth="1"/>
    <col min="4866" max="4866" width="7.7109375" style="82" customWidth="1"/>
    <col min="4867" max="4867" width="8.28515625" style="82" customWidth="1"/>
    <col min="4868" max="4868" width="9" style="82" customWidth="1"/>
    <col min="4869" max="4869" width="8.5703125" style="82" customWidth="1"/>
    <col min="4870" max="4870" width="13" style="82" customWidth="1"/>
    <col min="4871" max="4871" width="13.5703125" style="82" customWidth="1"/>
    <col min="4872" max="4872" width="10.7109375" style="82" customWidth="1"/>
    <col min="4873" max="4873" width="13" style="82" customWidth="1"/>
    <col min="4874" max="4874" width="12.7109375" style="82" customWidth="1"/>
    <col min="4875" max="4875" width="11.140625" style="82" bestFit="1" customWidth="1"/>
    <col min="4876" max="5114" width="9.140625" style="82"/>
    <col min="5115" max="5115" width="4.5703125" style="82" customWidth="1"/>
    <col min="5116" max="5116" width="9.7109375" style="82" customWidth="1"/>
    <col min="5117" max="5117" width="34" style="82" customWidth="1"/>
    <col min="5118" max="5118" width="6.140625" style="82" customWidth="1"/>
    <col min="5119" max="5119" width="8.42578125" style="82" customWidth="1"/>
    <col min="5120" max="5120" width="8.28515625" style="82" customWidth="1"/>
    <col min="5121" max="5121" width="7.5703125" style="82" customWidth="1"/>
    <col min="5122" max="5122" width="7.7109375" style="82" customWidth="1"/>
    <col min="5123" max="5123" width="8.28515625" style="82" customWidth="1"/>
    <col min="5124" max="5124" width="9" style="82" customWidth="1"/>
    <col min="5125" max="5125" width="8.5703125" style="82" customWidth="1"/>
    <col min="5126" max="5126" width="13" style="82" customWidth="1"/>
    <col min="5127" max="5127" width="13.5703125" style="82" customWidth="1"/>
    <col min="5128" max="5128" width="10.7109375" style="82" customWidth="1"/>
    <col min="5129" max="5129" width="13" style="82" customWidth="1"/>
    <col min="5130" max="5130" width="12.7109375" style="82" customWidth="1"/>
    <col min="5131" max="5131" width="11.140625" style="82" bestFit="1" customWidth="1"/>
    <col min="5132" max="5370" width="9.140625" style="82"/>
    <col min="5371" max="5371" width="4.5703125" style="82" customWidth="1"/>
    <col min="5372" max="5372" width="9.7109375" style="82" customWidth="1"/>
    <col min="5373" max="5373" width="34" style="82" customWidth="1"/>
    <col min="5374" max="5374" width="6.140625" style="82" customWidth="1"/>
    <col min="5375" max="5375" width="8.42578125" style="82" customWidth="1"/>
    <col min="5376" max="5376" width="8.28515625" style="82" customWidth="1"/>
    <col min="5377" max="5377" width="7.5703125" style="82" customWidth="1"/>
    <col min="5378" max="5378" width="7.7109375" style="82" customWidth="1"/>
    <col min="5379" max="5379" width="8.28515625" style="82" customWidth="1"/>
    <col min="5380" max="5380" width="9" style="82" customWidth="1"/>
    <col min="5381" max="5381" width="8.5703125" style="82" customWidth="1"/>
    <col min="5382" max="5382" width="13" style="82" customWidth="1"/>
    <col min="5383" max="5383" width="13.5703125" style="82" customWidth="1"/>
    <col min="5384" max="5384" width="10.7109375" style="82" customWidth="1"/>
    <col min="5385" max="5385" width="13" style="82" customWidth="1"/>
    <col min="5386" max="5386" width="12.7109375" style="82" customWidth="1"/>
    <col min="5387" max="5387" width="11.140625" style="82" bestFit="1" customWidth="1"/>
    <col min="5388" max="5626" width="9.140625" style="82"/>
    <col min="5627" max="5627" width="4.5703125" style="82" customWidth="1"/>
    <col min="5628" max="5628" width="9.7109375" style="82" customWidth="1"/>
    <col min="5629" max="5629" width="34" style="82" customWidth="1"/>
    <col min="5630" max="5630" width="6.140625" style="82" customWidth="1"/>
    <col min="5631" max="5631" width="8.42578125" style="82" customWidth="1"/>
    <col min="5632" max="5632" width="8.28515625" style="82" customWidth="1"/>
    <col min="5633" max="5633" width="7.5703125" style="82" customWidth="1"/>
    <col min="5634" max="5634" width="7.7109375" style="82" customWidth="1"/>
    <col min="5635" max="5635" width="8.28515625" style="82" customWidth="1"/>
    <col min="5636" max="5636" width="9" style="82" customWidth="1"/>
    <col min="5637" max="5637" width="8.5703125" style="82" customWidth="1"/>
    <col min="5638" max="5638" width="13" style="82" customWidth="1"/>
    <col min="5639" max="5639" width="13.5703125" style="82" customWidth="1"/>
    <col min="5640" max="5640" width="10.7109375" style="82" customWidth="1"/>
    <col min="5641" max="5641" width="13" style="82" customWidth="1"/>
    <col min="5642" max="5642" width="12.7109375" style="82" customWidth="1"/>
    <col min="5643" max="5643" width="11.140625" style="82" bestFit="1" customWidth="1"/>
    <col min="5644" max="5882" width="9.140625" style="82"/>
    <col min="5883" max="5883" width="4.5703125" style="82" customWidth="1"/>
    <col min="5884" max="5884" width="9.7109375" style="82" customWidth="1"/>
    <col min="5885" max="5885" width="34" style="82" customWidth="1"/>
    <col min="5886" max="5886" width="6.140625" style="82" customWidth="1"/>
    <col min="5887" max="5887" width="8.42578125" style="82" customWidth="1"/>
    <col min="5888" max="5888" width="8.28515625" style="82" customWidth="1"/>
    <col min="5889" max="5889" width="7.5703125" style="82" customWidth="1"/>
    <col min="5890" max="5890" width="7.7109375" style="82" customWidth="1"/>
    <col min="5891" max="5891" width="8.28515625" style="82" customWidth="1"/>
    <col min="5892" max="5892" width="9" style="82" customWidth="1"/>
    <col min="5893" max="5893" width="8.5703125" style="82" customWidth="1"/>
    <col min="5894" max="5894" width="13" style="82" customWidth="1"/>
    <col min="5895" max="5895" width="13.5703125" style="82" customWidth="1"/>
    <col min="5896" max="5896" width="10.7109375" style="82" customWidth="1"/>
    <col min="5897" max="5897" width="13" style="82" customWidth="1"/>
    <col min="5898" max="5898" width="12.7109375" style="82" customWidth="1"/>
    <col min="5899" max="5899" width="11.140625" style="82" bestFit="1" customWidth="1"/>
    <col min="5900" max="6138" width="9.140625" style="82"/>
    <col min="6139" max="6139" width="4.5703125" style="82" customWidth="1"/>
    <col min="6140" max="6140" width="9.7109375" style="82" customWidth="1"/>
    <col min="6141" max="6141" width="34" style="82" customWidth="1"/>
    <col min="6142" max="6142" width="6.140625" style="82" customWidth="1"/>
    <col min="6143" max="6143" width="8.42578125" style="82" customWidth="1"/>
    <col min="6144" max="6144" width="8.28515625" style="82" customWidth="1"/>
    <col min="6145" max="6145" width="7.5703125" style="82" customWidth="1"/>
    <col min="6146" max="6146" width="7.7109375" style="82" customWidth="1"/>
    <col min="6147" max="6147" width="8.28515625" style="82" customWidth="1"/>
    <col min="6148" max="6148" width="9" style="82" customWidth="1"/>
    <col min="6149" max="6149" width="8.5703125" style="82" customWidth="1"/>
    <col min="6150" max="6150" width="13" style="82" customWidth="1"/>
    <col min="6151" max="6151" width="13.5703125" style="82" customWidth="1"/>
    <col min="6152" max="6152" width="10.7109375" style="82" customWidth="1"/>
    <col min="6153" max="6153" width="13" style="82" customWidth="1"/>
    <col min="6154" max="6154" width="12.7109375" style="82" customWidth="1"/>
    <col min="6155" max="6155" width="11.140625" style="82" bestFit="1" customWidth="1"/>
    <col min="6156" max="6394" width="9.140625" style="82"/>
    <col min="6395" max="6395" width="4.5703125" style="82" customWidth="1"/>
    <col min="6396" max="6396" width="9.7109375" style="82" customWidth="1"/>
    <col min="6397" max="6397" width="34" style="82" customWidth="1"/>
    <col min="6398" max="6398" width="6.140625" style="82" customWidth="1"/>
    <col min="6399" max="6399" width="8.42578125" style="82" customWidth="1"/>
    <col min="6400" max="6400" width="8.28515625" style="82" customWidth="1"/>
    <col min="6401" max="6401" width="7.5703125" style="82" customWidth="1"/>
    <col min="6402" max="6402" width="7.7109375" style="82" customWidth="1"/>
    <col min="6403" max="6403" width="8.28515625" style="82" customWidth="1"/>
    <col min="6404" max="6404" width="9" style="82" customWidth="1"/>
    <col min="6405" max="6405" width="8.5703125" style="82" customWidth="1"/>
    <col min="6406" max="6406" width="13" style="82" customWidth="1"/>
    <col min="6407" max="6407" width="13.5703125" style="82" customWidth="1"/>
    <col min="6408" max="6408" width="10.7109375" style="82" customWidth="1"/>
    <col min="6409" max="6409" width="13" style="82" customWidth="1"/>
    <col min="6410" max="6410" width="12.7109375" style="82" customWidth="1"/>
    <col min="6411" max="6411" width="11.140625" style="82" bestFit="1" customWidth="1"/>
    <col min="6412" max="6650" width="9.140625" style="82"/>
    <col min="6651" max="6651" width="4.5703125" style="82" customWidth="1"/>
    <col min="6652" max="6652" width="9.7109375" style="82" customWidth="1"/>
    <col min="6653" max="6653" width="34" style="82" customWidth="1"/>
    <col min="6654" max="6654" width="6.140625" style="82" customWidth="1"/>
    <col min="6655" max="6655" width="8.42578125" style="82" customWidth="1"/>
    <col min="6656" max="6656" width="8.28515625" style="82" customWidth="1"/>
    <col min="6657" max="6657" width="7.5703125" style="82" customWidth="1"/>
    <col min="6658" max="6658" width="7.7109375" style="82" customWidth="1"/>
    <col min="6659" max="6659" width="8.28515625" style="82" customWidth="1"/>
    <col min="6660" max="6660" width="9" style="82" customWidth="1"/>
    <col min="6661" max="6661" width="8.5703125" style="82" customWidth="1"/>
    <col min="6662" max="6662" width="13" style="82" customWidth="1"/>
    <col min="6663" max="6663" width="13.5703125" style="82" customWidth="1"/>
    <col min="6664" max="6664" width="10.7109375" style="82" customWidth="1"/>
    <col min="6665" max="6665" width="13" style="82" customWidth="1"/>
    <col min="6666" max="6666" width="12.7109375" style="82" customWidth="1"/>
    <col min="6667" max="6667" width="11.140625" style="82" bestFit="1" customWidth="1"/>
    <col min="6668" max="6906" width="9.140625" style="82"/>
    <col min="6907" max="6907" width="4.5703125" style="82" customWidth="1"/>
    <col min="6908" max="6908" width="9.7109375" style="82" customWidth="1"/>
    <col min="6909" max="6909" width="34" style="82" customWidth="1"/>
    <col min="6910" max="6910" width="6.140625" style="82" customWidth="1"/>
    <col min="6911" max="6911" width="8.42578125" style="82" customWidth="1"/>
    <col min="6912" max="6912" width="8.28515625" style="82" customWidth="1"/>
    <col min="6913" max="6913" width="7.5703125" style="82" customWidth="1"/>
    <col min="6914" max="6914" width="7.7109375" style="82" customWidth="1"/>
    <col min="6915" max="6915" width="8.28515625" style="82" customWidth="1"/>
    <col min="6916" max="6916" width="9" style="82" customWidth="1"/>
    <col min="6917" max="6917" width="8.5703125" style="82" customWidth="1"/>
    <col min="6918" max="6918" width="13" style="82" customWidth="1"/>
    <col min="6919" max="6919" width="13.5703125" style="82" customWidth="1"/>
    <col min="6920" max="6920" width="10.7109375" style="82" customWidth="1"/>
    <col min="6921" max="6921" width="13" style="82" customWidth="1"/>
    <col min="6922" max="6922" width="12.7109375" style="82" customWidth="1"/>
    <col min="6923" max="6923" width="11.140625" style="82" bestFit="1" customWidth="1"/>
    <col min="6924" max="7162" width="9.140625" style="82"/>
    <col min="7163" max="7163" width="4.5703125" style="82" customWidth="1"/>
    <col min="7164" max="7164" width="9.7109375" style="82" customWidth="1"/>
    <col min="7165" max="7165" width="34" style="82" customWidth="1"/>
    <col min="7166" max="7166" width="6.140625" style="82" customWidth="1"/>
    <col min="7167" max="7167" width="8.42578125" style="82" customWidth="1"/>
    <col min="7168" max="7168" width="8.28515625" style="82" customWidth="1"/>
    <col min="7169" max="7169" width="7.5703125" style="82" customWidth="1"/>
    <col min="7170" max="7170" width="7.7109375" style="82" customWidth="1"/>
    <col min="7171" max="7171" width="8.28515625" style="82" customWidth="1"/>
    <col min="7172" max="7172" width="9" style="82" customWidth="1"/>
    <col min="7173" max="7173" width="8.5703125" style="82" customWidth="1"/>
    <col min="7174" max="7174" width="13" style="82" customWidth="1"/>
    <col min="7175" max="7175" width="13.5703125" style="82" customWidth="1"/>
    <col min="7176" max="7176" width="10.7109375" style="82" customWidth="1"/>
    <col min="7177" max="7177" width="13" style="82" customWidth="1"/>
    <col min="7178" max="7178" width="12.7109375" style="82" customWidth="1"/>
    <col min="7179" max="7179" width="11.140625" style="82" bestFit="1" customWidth="1"/>
    <col min="7180" max="7418" width="9.140625" style="82"/>
    <col min="7419" max="7419" width="4.5703125" style="82" customWidth="1"/>
    <col min="7420" max="7420" width="9.7109375" style="82" customWidth="1"/>
    <col min="7421" max="7421" width="34" style="82" customWidth="1"/>
    <col min="7422" max="7422" width="6.140625" style="82" customWidth="1"/>
    <col min="7423" max="7423" width="8.42578125" style="82" customWidth="1"/>
    <col min="7424" max="7424" width="8.28515625" style="82" customWidth="1"/>
    <col min="7425" max="7425" width="7.5703125" style="82" customWidth="1"/>
    <col min="7426" max="7426" width="7.7109375" style="82" customWidth="1"/>
    <col min="7427" max="7427" width="8.28515625" style="82" customWidth="1"/>
    <col min="7428" max="7428" width="9" style="82" customWidth="1"/>
    <col min="7429" max="7429" width="8.5703125" style="82" customWidth="1"/>
    <col min="7430" max="7430" width="13" style="82" customWidth="1"/>
    <col min="7431" max="7431" width="13.5703125" style="82" customWidth="1"/>
    <col min="7432" max="7432" width="10.7109375" style="82" customWidth="1"/>
    <col min="7433" max="7433" width="13" style="82" customWidth="1"/>
    <col min="7434" max="7434" width="12.7109375" style="82" customWidth="1"/>
    <col min="7435" max="7435" width="11.140625" style="82" bestFit="1" customWidth="1"/>
    <col min="7436" max="7674" width="9.140625" style="82"/>
    <col min="7675" max="7675" width="4.5703125" style="82" customWidth="1"/>
    <col min="7676" max="7676" width="9.7109375" style="82" customWidth="1"/>
    <col min="7677" max="7677" width="34" style="82" customWidth="1"/>
    <col min="7678" max="7678" width="6.140625" style="82" customWidth="1"/>
    <col min="7679" max="7679" width="8.42578125" style="82" customWidth="1"/>
    <col min="7680" max="7680" width="8.28515625" style="82" customWidth="1"/>
    <col min="7681" max="7681" width="7.5703125" style="82" customWidth="1"/>
    <col min="7682" max="7682" width="7.7109375" style="82" customWidth="1"/>
    <col min="7683" max="7683" width="8.28515625" style="82" customWidth="1"/>
    <col min="7684" max="7684" width="9" style="82" customWidth="1"/>
    <col min="7685" max="7685" width="8.5703125" style="82" customWidth="1"/>
    <col min="7686" max="7686" width="13" style="82" customWidth="1"/>
    <col min="7687" max="7687" width="13.5703125" style="82" customWidth="1"/>
    <col min="7688" max="7688" width="10.7109375" style="82" customWidth="1"/>
    <col min="7689" max="7689" width="13" style="82" customWidth="1"/>
    <col min="7690" max="7690" width="12.7109375" style="82" customWidth="1"/>
    <col min="7691" max="7691" width="11.140625" style="82" bestFit="1" customWidth="1"/>
    <col min="7692" max="7930" width="9.140625" style="82"/>
    <col min="7931" max="7931" width="4.5703125" style="82" customWidth="1"/>
    <col min="7932" max="7932" width="9.7109375" style="82" customWidth="1"/>
    <col min="7933" max="7933" width="34" style="82" customWidth="1"/>
    <col min="7934" max="7934" width="6.140625" style="82" customWidth="1"/>
    <col min="7935" max="7935" width="8.42578125" style="82" customWidth="1"/>
    <col min="7936" max="7936" width="8.28515625" style="82" customWidth="1"/>
    <col min="7937" max="7937" width="7.5703125" style="82" customWidth="1"/>
    <col min="7938" max="7938" width="7.7109375" style="82" customWidth="1"/>
    <col min="7939" max="7939" width="8.28515625" style="82" customWidth="1"/>
    <col min="7940" max="7940" width="9" style="82" customWidth="1"/>
    <col min="7941" max="7941" width="8.5703125" style="82" customWidth="1"/>
    <col min="7942" max="7942" width="13" style="82" customWidth="1"/>
    <col min="7943" max="7943" width="13.5703125" style="82" customWidth="1"/>
    <col min="7944" max="7944" width="10.7109375" style="82" customWidth="1"/>
    <col min="7945" max="7945" width="13" style="82" customWidth="1"/>
    <col min="7946" max="7946" width="12.7109375" style="82" customWidth="1"/>
    <col min="7947" max="7947" width="11.140625" style="82" bestFit="1" customWidth="1"/>
    <col min="7948" max="8186" width="9.140625" style="82"/>
    <col min="8187" max="8187" width="4.5703125" style="82" customWidth="1"/>
    <col min="8188" max="8188" width="9.7109375" style="82" customWidth="1"/>
    <col min="8189" max="8189" width="34" style="82" customWidth="1"/>
    <col min="8190" max="8190" width="6.140625" style="82" customWidth="1"/>
    <col min="8191" max="8191" width="8.42578125" style="82" customWidth="1"/>
    <col min="8192" max="8192" width="8.28515625" style="82" customWidth="1"/>
    <col min="8193" max="8193" width="7.5703125" style="82" customWidth="1"/>
    <col min="8194" max="8194" width="7.7109375" style="82" customWidth="1"/>
    <col min="8195" max="8195" width="8.28515625" style="82" customWidth="1"/>
    <col min="8196" max="8196" width="9" style="82" customWidth="1"/>
    <col min="8197" max="8197" width="8.5703125" style="82" customWidth="1"/>
    <col min="8198" max="8198" width="13" style="82" customWidth="1"/>
    <col min="8199" max="8199" width="13.5703125" style="82" customWidth="1"/>
    <col min="8200" max="8200" width="10.7109375" style="82" customWidth="1"/>
    <col min="8201" max="8201" width="13" style="82" customWidth="1"/>
    <col min="8202" max="8202" width="12.7109375" style="82" customWidth="1"/>
    <col min="8203" max="8203" width="11.140625" style="82" bestFit="1" customWidth="1"/>
    <col min="8204" max="8442" width="9.140625" style="82"/>
    <col min="8443" max="8443" width="4.5703125" style="82" customWidth="1"/>
    <col min="8444" max="8444" width="9.7109375" style="82" customWidth="1"/>
    <col min="8445" max="8445" width="34" style="82" customWidth="1"/>
    <col min="8446" max="8446" width="6.140625" style="82" customWidth="1"/>
    <col min="8447" max="8447" width="8.42578125" style="82" customWidth="1"/>
    <col min="8448" max="8448" width="8.28515625" style="82" customWidth="1"/>
    <col min="8449" max="8449" width="7.5703125" style="82" customWidth="1"/>
    <col min="8450" max="8450" width="7.7109375" style="82" customWidth="1"/>
    <col min="8451" max="8451" width="8.28515625" style="82" customWidth="1"/>
    <col min="8452" max="8452" width="9" style="82" customWidth="1"/>
    <col min="8453" max="8453" width="8.5703125" style="82" customWidth="1"/>
    <col min="8454" max="8454" width="13" style="82" customWidth="1"/>
    <col min="8455" max="8455" width="13.5703125" style="82" customWidth="1"/>
    <col min="8456" max="8456" width="10.7109375" style="82" customWidth="1"/>
    <col min="8457" max="8457" width="13" style="82" customWidth="1"/>
    <col min="8458" max="8458" width="12.7109375" style="82" customWidth="1"/>
    <col min="8459" max="8459" width="11.140625" style="82" bestFit="1" customWidth="1"/>
    <col min="8460" max="8698" width="9.140625" style="82"/>
    <col min="8699" max="8699" width="4.5703125" style="82" customWidth="1"/>
    <col min="8700" max="8700" width="9.7109375" style="82" customWidth="1"/>
    <col min="8701" max="8701" width="34" style="82" customWidth="1"/>
    <col min="8702" max="8702" width="6.140625" style="82" customWidth="1"/>
    <col min="8703" max="8703" width="8.42578125" style="82" customWidth="1"/>
    <col min="8704" max="8704" width="8.28515625" style="82" customWidth="1"/>
    <col min="8705" max="8705" width="7.5703125" style="82" customWidth="1"/>
    <col min="8706" max="8706" width="7.7109375" style="82" customWidth="1"/>
    <col min="8707" max="8707" width="8.28515625" style="82" customWidth="1"/>
    <col min="8708" max="8708" width="9" style="82" customWidth="1"/>
    <col min="8709" max="8709" width="8.5703125" style="82" customWidth="1"/>
    <col min="8710" max="8710" width="13" style="82" customWidth="1"/>
    <col min="8711" max="8711" width="13.5703125" style="82" customWidth="1"/>
    <col min="8712" max="8712" width="10.7109375" style="82" customWidth="1"/>
    <col min="8713" max="8713" width="13" style="82" customWidth="1"/>
    <col min="8714" max="8714" width="12.7109375" style="82" customWidth="1"/>
    <col min="8715" max="8715" width="11.140625" style="82" bestFit="1" customWidth="1"/>
    <col min="8716" max="8954" width="9.140625" style="82"/>
    <col min="8955" max="8955" width="4.5703125" style="82" customWidth="1"/>
    <col min="8956" max="8956" width="9.7109375" style="82" customWidth="1"/>
    <col min="8957" max="8957" width="34" style="82" customWidth="1"/>
    <col min="8958" max="8958" width="6.140625" style="82" customWidth="1"/>
    <col min="8959" max="8959" width="8.42578125" style="82" customWidth="1"/>
    <col min="8960" max="8960" width="8.28515625" style="82" customWidth="1"/>
    <col min="8961" max="8961" width="7.5703125" style="82" customWidth="1"/>
    <col min="8962" max="8962" width="7.7109375" style="82" customWidth="1"/>
    <col min="8963" max="8963" width="8.28515625" style="82" customWidth="1"/>
    <col min="8964" max="8964" width="9" style="82" customWidth="1"/>
    <col min="8965" max="8965" width="8.5703125" style="82" customWidth="1"/>
    <col min="8966" max="8966" width="13" style="82" customWidth="1"/>
    <col min="8967" max="8967" width="13.5703125" style="82" customWidth="1"/>
    <col min="8968" max="8968" width="10.7109375" style="82" customWidth="1"/>
    <col min="8969" max="8969" width="13" style="82" customWidth="1"/>
    <col min="8970" max="8970" width="12.7109375" style="82" customWidth="1"/>
    <col min="8971" max="8971" width="11.140625" style="82" bestFit="1" customWidth="1"/>
    <col min="8972" max="9210" width="9.140625" style="82"/>
    <col min="9211" max="9211" width="4.5703125" style="82" customWidth="1"/>
    <col min="9212" max="9212" width="9.7109375" style="82" customWidth="1"/>
    <col min="9213" max="9213" width="34" style="82" customWidth="1"/>
    <col min="9214" max="9214" width="6.140625" style="82" customWidth="1"/>
    <col min="9215" max="9215" width="8.42578125" style="82" customWidth="1"/>
    <col min="9216" max="9216" width="8.28515625" style="82" customWidth="1"/>
    <col min="9217" max="9217" width="7.5703125" style="82" customWidth="1"/>
    <col min="9218" max="9218" width="7.7109375" style="82" customWidth="1"/>
    <col min="9219" max="9219" width="8.28515625" style="82" customWidth="1"/>
    <col min="9220" max="9220" width="9" style="82" customWidth="1"/>
    <col min="9221" max="9221" width="8.5703125" style="82" customWidth="1"/>
    <col min="9222" max="9222" width="13" style="82" customWidth="1"/>
    <col min="9223" max="9223" width="13.5703125" style="82" customWidth="1"/>
    <col min="9224" max="9224" width="10.7109375" style="82" customWidth="1"/>
    <col min="9225" max="9225" width="13" style="82" customWidth="1"/>
    <col min="9226" max="9226" width="12.7109375" style="82" customWidth="1"/>
    <col min="9227" max="9227" width="11.140625" style="82" bestFit="1" customWidth="1"/>
    <col min="9228" max="9466" width="9.140625" style="82"/>
    <col min="9467" max="9467" width="4.5703125" style="82" customWidth="1"/>
    <col min="9468" max="9468" width="9.7109375" style="82" customWidth="1"/>
    <col min="9469" max="9469" width="34" style="82" customWidth="1"/>
    <col min="9470" max="9470" width="6.140625" style="82" customWidth="1"/>
    <col min="9471" max="9471" width="8.42578125" style="82" customWidth="1"/>
    <col min="9472" max="9472" width="8.28515625" style="82" customWidth="1"/>
    <col min="9473" max="9473" width="7.5703125" style="82" customWidth="1"/>
    <col min="9474" max="9474" width="7.7109375" style="82" customWidth="1"/>
    <col min="9475" max="9475" width="8.28515625" style="82" customWidth="1"/>
    <col min="9476" max="9476" width="9" style="82" customWidth="1"/>
    <col min="9477" max="9477" width="8.5703125" style="82" customWidth="1"/>
    <col min="9478" max="9478" width="13" style="82" customWidth="1"/>
    <col min="9479" max="9479" width="13.5703125" style="82" customWidth="1"/>
    <col min="9480" max="9480" width="10.7109375" style="82" customWidth="1"/>
    <col min="9481" max="9481" width="13" style="82" customWidth="1"/>
    <col min="9482" max="9482" width="12.7109375" style="82" customWidth="1"/>
    <col min="9483" max="9483" width="11.140625" style="82" bestFit="1" customWidth="1"/>
    <col min="9484" max="9722" width="9.140625" style="82"/>
    <col min="9723" max="9723" width="4.5703125" style="82" customWidth="1"/>
    <col min="9724" max="9724" width="9.7109375" style="82" customWidth="1"/>
    <col min="9725" max="9725" width="34" style="82" customWidth="1"/>
    <col min="9726" max="9726" width="6.140625" style="82" customWidth="1"/>
    <col min="9727" max="9727" width="8.42578125" style="82" customWidth="1"/>
    <col min="9728" max="9728" width="8.28515625" style="82" customWidth="1"/>
    <col min="9729" max="9729" width="7.5703125" style="82" customWidth="1"/>
    <col min="9730" max="9730" width="7.7109375" style="82" customWidth="1"/>
    <col min="9731" max="9731" width="8.28515625" style="82" customWidth="1"/>
    <col min="9732" max="9732" width="9" style="82" customWidth="1"/>
    <col min="9733" max="9733" width="8.5703125" style="82" customWidth="1"/>
    <col min="9734" max="9734" width="13" style="82" customWidth="1"/>
    <col min="9735" max="9735" width="13.5703125" style="82" customWidth="1"/>
    <col min="9736" max="9736" width="10.7109375" style="82" customWidth="1"/>
    <col min="9737" max="9737" width="13" style="82" customWidth="1"/>
    <col min="9738" max="9738" width="12.7109375" style="82" customWidth="1"/>
    <col min="9739" max="9739" width="11.140625" style="82" bestFit="1" customWidth="1"/>
    <col min="9740" max="9978" width="9.140625" style="82"/>
    <col min="9979" max="9979" width="4.5703125" style="82" customWidth="1"/>
    <col min="9980" max="9980" width="9.7109375" style="82" customWidth="1"/>
    <col min="9981" max="9981" width="34" style="82" customWidth="1"/>
    <col min="9982" max="9982" width="6.140625" style="82" customWidth="1"/>
    <col min="9983" max="9983" width="8.42578125" style="82" customWidth="1"/>
    <col min="9984" max="9984" width="8.28515625" style="82" customWidth="1"/>
    <col min="9985" max="9985" width="7.5703125" style="82" customWidth="1"/>
    <col min="9986" max="9986" width="7.7109375" style="82" customWidth="1"/>
    <col min="9987" max="9987" width="8.28515625" style="82" customWidth="1"/>
    <col min="9988" max="9988" width="9" style="82" customWidth="1"/>
    <col min="9989" max="9989" width="8.5703125" style="82" customWidth="1"/>
    <col min="9990" max="9990" width="13" style="82" customWidth="1"/>
    <col min="9991" max="9991" width="13.5703125" style="82" customWidth="1"/>
    <col min="9992" max="9992" width="10.7109375" style="82" customWidth="1"/>
    <col min="9993" max="9993" width="13" style="82" customWidth="1"/>
    <col min="9994" max="9994" width="12.7109375" style="82" customWidth="1"/>
    <col min="9995" max="9995" width="11.140625" style="82" bestFit="1" customWidth="1"/>
    <col min="9996" max="10234" width="9.140625" style="82"/>
    <col min="10235" max="10235" width="4.5703125" style="82" customWidth="1"/>
    <col min="10236" max="10236" width="9.7109375" style="82" customWidth="1"/>
    <col min="10237" max="10237" width="34" style="82" customWidth="1"/>
    <col min="10238" max="10238" width="6.140625" style="82" customWidth="1"/>
    <col min="10239" max="10239" width="8.42578125" style="82" customWidth="1"/>
    <col min="10240" max="10240" width="8.28515625" style="82" customWidth="1"/>
    <col min="10241" max="10241" width="7.5703125" style="82" customWidth="1"/>
    <col min="10242" max="10242" width="7.7109375" style="82" customWidth="1"/>
    <col min="10243" max="10243" width="8.28515625" style="82" customWidth="1"/>
    <col min="10244" max="10244" width="9" style="82" customWidth="1"/>
    <col min="10245" max="10245" width="8.5703125" style="82" customWidth="1"/>
    <col min="10246" max="10246" width="13" style="82" customWidth="1"/>
    <col min="10247" max="10247" width="13.5703125" style="82" customWidth="1"/>
    <col min="10248" max="10248" width="10.7109375" style="82" customWidth="1"/>
    <col min="10249" max="10249" width="13" style="82" customWidth="1"/>
    <col min="10250" max="10250" width="12.7109375" style="82" customWidth="1"/>
    <col min="10251" max="10251" width="11.140625" style="82" bestFit="1" customWidth="1"/>
    <col min="10252" max="10490" width="9.140625" style="82"/>
    <col min="10491" max="10491" width="4.5703125" style="82" customWidth="1"/>
    <col min="10492" max="10492" width="9.7109375" style="82" customWidth="1"/>
    <col min="10493" max="10493" width="34" style="82" customWidth="1"/>
    <col min="10494" max="10494" width="6.140625" style="82" customWidth="1"/>
    <col min="10495" max="10495" width="8.42578125" style="82" customWidth="1"/>
    <col min="10496" max="10496" width="8.28515625" style="82" customWidth="1"/>
    <col min="10497" max="10497" width="7.5703125" style="82" customWidth="1"/>
    <col min="10498" max="10498" width="7.7109375" style="82" customWidth="1"/>
    <col min="10499" max="10499" width="8.28515625" style="82" customWidth="1"/>
    <col min="10500" max="10500" width="9" style="82" customWidth="1"/>
    <col min="10501" max="10501" width="8.5703125" style="82" customWidth="1"/>
    <col min="10502" max="10502" width="13" style="82" customWidth="1"/>
    <col min="10503" max="10503" width="13.5703125" style="82" customWidth="1"/>
    <col min="10504" max="10504" width="10.7109375" style="82" customWidth="1"/>
    <col min="10505" max="10505" width="13" style="82" customWidth="1"/>
    <col min="10506" max="10506" width="12.7109375" style="82" customWidth="1"/>
    <col min="10507" max="10507" width="11.140625" style="82" bestFit="1" customWidth="1"/>
    <col min="10508" max="10746" width="9.140625" style="82"/>
    <col min="10747" max="10747" width="4.5703125" style="82" customWidth="1"/>
    <col min="10748" max="10748" width="9.7109375" style="82" customWidth="1"/>
    <col min="10749" max="10749" width="34" style="82" customWidth="1"/>
    <col min="10750" max="10750" width="6.140625" style="82" customWidth="1"/>
    <col min="10751" max="10751" width="8.42578125" style="82" customWidth="1"/>
    <col min="10752" max="10752" width="8.28515625" style="82" customWidth="1"/>
    <col min="10753" max="10753" width="7.5703125" style="82" customWidth="1"/>
    <col min="10754" max="10754" width="7.7109375" style="82" customWidth="1"/>
    <col min="10755" max="10755" width="8.28515625" style="82" customWidth="1"/>
    <col min="10756" max="10756" width="9" style="82" customWidth="1"/>
    <col min="10757" max="10757" width="8.5703125" style="82" customWidth="1"/>
    <col min="10758" max="10758" width="13" style="82" customWidth="1"/>
    <col min="10759" max="10759" width="13.5703125" style="82" customWidth="1"/>
    <col min="10760" max="10760" width="10.7109375" style="82" customWidth="1"/>
    <col min="10761" max="10761" width="13" style="82" customWidth="1"/>
    <col min="10762" max="10762" width="12.7109375" style="82" customWidth="1"/>
    <col min="10763" max="10763" width="11.140625" style="82" bestFit="1" customWidth="1"/>
    <col min="10764" max="11002" width="9.140625" style="82"/>
    <col min="11003" max="11003" width="4.5703125" style="82" customWidth="1"/>
    <col min="11004" max="11004" width="9.7109375" style="82" customWidth="1"/>
    <col min="11005" max="11005" width="34" style="82" customWidth="1"/>
    <col min="11006" max="11006" width="6.140625" style="82" customWidth="1"/>
    <col min="11007" max="11007" width="8.42578125" style="82" customWidth="1"/>
    <col min="11008" max="11008" width="8.28515625" style="82" customWidth="1"/>
    <col min="11009" max="11009" width="7.5703125" style="82" customWidth="1"/>
    <col min="11010" max="11010" width="7.7109375" style="82" customWidth="1"/>
    <col min="11011" max="11011" width="8.28515625" style="82" customWidth="1"/>
    <col min="11012" max="11012" width="9" style="82" customWidth="1"/>
    <col min="11013" max="11013" width="8.5703125" style="82" customWidth="1"/>
    <col min="11014" max="11014" width="13" style="82" customWidth="1"/>
    <col min="11015" max="11015" width="13.5703125" style="82" customWidth="1"/>
    <col min="11016" max="11016" width="10.7109375" style="82" customWidth="1"/>
    <col min="11017" max="11017" width="13" style="82" customWidth="1"/>
    <col min="11018" max="11018" width="12.7109375" style="82" customWidth="1"/>
    <col min="11019" max="11019" width="11.140625" style="82" bestFit="1" customWidth="1"/>
    <col min="11020" max="11258" width="9.140625" style="82"/>
    <col min="11259" max="11259" width="4.5703125" style="82" customWidth="1"/>
    <col min="11260" max="11260" width="9.7109375" style="82" customWidth="1"/>
    <col min="11261" max="11261" width="34" style="82" customWidth="1"/>
    <col min="11262" max="11262" width="6.140625" style="82" customWidth="1"/>
    <col min="11263" max="11263" width="8.42578125" style="82" customWidth="1"/>
    <col min="11264" max="11264" width="8.28515625" style="82" customWidth="1"/>
    <col min="11265" max="11265" width="7.5703125" style="82" customWidth="1"/>
    <col min="11266" max="11266" width="7.7109375" style="82" customWidth="1"/>
    <col min="11267" max="11267" width="8.28515625" style="82" customWidth="1"/>
    <col min="11268" max="11268" width="9" style="82" customWidth="1"/>
    <col min="11269" max="11269" width="8.5703125" style="82" customWidth="1"/>
    <col min="11270" max="11270" width="13" style="82" customWidth="1"/>
    <col min="11271" max="11271" width="13.5703125" style="82" customWidth="1"/>
    <col min="11272" max="11272" width="10.7109375" style="82" customWidth="1"/>
    <col min="11273" max="11273" width="13" style="82" customWidth="1"/>
    <col min="11274" max="11274" width="12.7109375" style="82" customWidth="1"/>
    <col min="11275" max="11275" width="11.140625" style="82" bestFit="1" customWidth="1"/>
    <col min="11276" max="11514" width="9.140625" style="82"/>
    <col min="11515" max="11515" width="4.5703125" style="82" customWidth="1"/>
    <col min="11516" max="11516" width="9.7109375" style="82" customWidth="1"/>
    <col min="11517" max="11517" width="34" style="82" customWidth="1"/>
    <col min="11518" max="11518" width="6.140625" style="82" customWidth="1"/>
    <col min="11519" max="11519" width="8.42578125" style="82" customWidth="1"/>
    <col min="11520" max="11520" width="8.28515625" style="82" customWidth="1"/>
    <col min="11521" max="11521" width="7.5703125" style="82" customWidth="1"/>
    <col min="11522" max="11522" width="7.7109375" style="82" customWidth="1"/>
    <col min="11523" max="11523" width="8.28515625" style="82" customWidth="1"/>
    <col min="11524" max="11524" width="9" style="82" customWidth="1"/>
    <col min="11525" max="11525" width="8.5703125" style="82" customWidth="1"/>
    <col min="11526" max="11526" width="13" style="82" customWidth="1"/>
    <col min="11527" max="11527" width="13.5703125" style="82" customWidth="1"/>
    <col min="11528" max="11528" width="10.7109375" style="82" customWidth="1"/>
    <col min="11529" max="11529" width="13" style="82" customWidth="1"/>
    <col min="11530" max="11530" width="12.7109375" style="82" customWidth="1"/>
    <col min="11531" max="11531" width="11.140625" style="82" bestFit="1" customWidth="1"/>
    <col min="11532" max="11770" width="9.140625" style="82"/>
    <col min="11771" max="11771" width="4.5703125" style="82" customWidth="1"/>
    <col min="11772" max="11772" width="9.7109375" style="82" customWidth="1"/>
    <col min="11773" max="11773" width="34" style="82" customWidth="1"/>
    <col min="11774" max="11774" width="6.140625" style="82" customWidth="1"/>
    <col min="11775" max="11775" width="8.42578125" style="82" customWidth="1"/>
    <col min="11776" max="11776" width="8.28515625" style="82" customWidth="1"/>
    <col min="11777" max="11777" width="7.5703125" style="82" customWidth="1"/>
    <col min="11778" max="11778" width="7.7109375" style="82" customWidth="1"/>
    <col min="11779" max="11779" width="8.28515625" style="82" customWidth="1"/>
    <col min="11780" max="11780" width="9" style="82" customWidth="1"/>
    <col min="11781" max="11781" width="8.5703125" style="82" customWidth="1"/>
    <col min="11782" max="11782" width="13" style="82" customWidth="1"/>
    <col min="11783" max="11783" width="13.5703125" style="82" customWidth="1"/>
    <col min="11784" max="11784" width="10.7109375" style="82" customWidth="1"/>
    <col min="11785" max="11785" width="13" style="82" customWidth="1"/>
    <col min="11786" max="11786" width="12.7109375" style="82" customWidth="1"/>
    <col min="11787" max="11787" width="11.140625" style="82" bestFit="1" customWidth="1"/>
    <col min="11788" max="12026" width="9.140625" style="82"/>
    <col min="12027" max="12027" width="4.5703125" style="82" customWidth="1"/>
    <col min="12028" max="12028" width="9.7109375" style="82" customWidth="1"/>
    <col min="12029" max="12029" width="34" style="82" customWidth="1"/>
    <col min="12030" max="12030" width="6.140625" style="82" customWidth="1"/>
    <col min="12031" max="12031" width="8.42578125" style="82" customWidth="1"/>
    <col min="12032" max="12032" width="8.28515625" style="82" customWidth="1"/>
    <col min="12033" max="12033" width="7.5703125" style="82" customWidth="1"/>
    <col min="12034" max="12034" width="7.7109375" style="82" customWidth="1"/>
    <col min="12035" max="12035" width="8.28515625" style="82" customWidth="1"/>
    <col min="12036" max="12036" width="9" style="82" customWidth="1"/>
    <col min="12037" max="12037" width="8.5703125" style="82" customWidth="1"/>
    <col min="12038" max="12038" width="13" style="82" customWidth="1"/>
    <col min="12039" max="12039" width="13.5703125" style="82" customWidth="1"/>
    <col min="12040" max="12040" width="10.7109375" style="82" customWidth="1"/>
    <col min="12041" max="12041" width="13" style="82" customWidth="1"/>
    <col min="12042" max="12042" width="12.7109375" style="82" customWidth="1"/>
    <col min="12043" max="12043" width="11.140625" style="82" bestFit="1" customWidth="1"/>
    <col min="12044" max="12282" width="9.140625" style="82"/>
    <col min="12283" max="12283" width="4.5703125" style="82" customWidth="1"/>
    <col min="12284" max="12284" width="9.7109375" style="82" customWidth="1"/>
    <col min="12285" max="12285" width="34" style="82" customWidth="1"/>
    <col min="12286" max="12286" width="6.140625" style="82" customWidth="1"/>
    <col min="12287" max="12287" width="8.42578125" style="82" customWidth="1"/>
    <col min="12288" max="12288" width="8.28515625" style="82" customWidth="1"/>
    <col min="12289" max="12289" width="7.5703125" style="82" customWidth="1"/>
    <col min="12290" max="12290" width="7.7109375" style="82" customWidth="1"/>
    <col min="12291" max="12291" width="8.28515625" style="82" customWidth="1"/>
    <col min="12292" max="12292" width="9" style="82" customWidth="1"/>
    <col min="12293" max="12293" width="8.5703125" style="82" customWidth="1"/>
    <col min="12294" max="12294" width="13" style="82" customWidth="1"/>
    <col min="12295" max="12295" width="13.5703125" style="82" customWidth="1"/>
    <col min="12296" max="12296" width="10.7109375" style="82" customWidth="1"/>
    <col min="12297" max="12297" width="13" style="82" customWidth="1"/>
    <col min="12298" max="12298" width="12.7109375" style="82" customWidth="1"/>
    <col min="12299" max="12299" width="11.140625" style="82" bestFit="1" customWidth="1"/>
    <col min="12300" max="12538" width="9.140625" style="82"/>
    <col min="12539" max="12539" width="4.5703125" style="82" customWidth="1"/>
    <col min="12540" max="12540" width="9.7109375" style="82" customWidth="1"/>
    <col min="12541" max="12541" width="34" style="82" customWidth="1"/>
    <col min="12542" max="12542" width="6.140625" style="82" customWidth="1"/>
    <col min="12543" max="12543" width="8.42578125" style="82" customWidth="1"/>
    <col min="12544" max="12544" width="8.28515625" style="82" customWidth="1"/>
    <col min="12545" max="12545" width="7.5703125" style="82" customWidth="1"/>
    <col min="12546" max="12546" width="7.7109375" style="82" customWidth="1"/>
    <col min="12547" max="12547" width="8.28515625" style="82" customWidth="1"/>
    <col min="12548" max="12548" width="9" style="82" customWidth="1"/>
    <col min="12549" max="12549" width="8.5703125" style="82" customWidth="1"/>
    <col min="12550" max="12550" width="13" style="82" customWidth="1"/>
    <col min="12551" max="12551" width="13.5703125" style="82" customWidth="1"/>
    <col min="12552" max="12552" width="10.7109375" style="82" customWidth="1"/>
    <col min="12553" max="12553" width="13" style="82" customWidth="1"/>
    <col min="12554" max="12554" width="12.7109375" style="82" customWidth="1"/>
    <col min="12555" max="12555" width="11.140625" style="82" bestFit="1" customWidth="1"/>
    <col min="12556" max="12794" width="9.140625" style="82"/>
    <col min="12795" max="12795" width="4.5703125" style="82" customWidth="1"/>
    <col min="12796" max="12796" width="9.7109375" style="82" customWidth="1"/>
    <col min="12797" max="12797" width="34" style="82" customWidth="1"/>
    <col min="12798" max="12798" width="6.140625" style="82" customWidth="1"/>
    <col min="12799" max="12799" width="8.42578125" style="82" customWidth="1"/>
    <col min="12800" max="12800" width="8.28515625" style="82" customWidth="1"/>
    <col min="12801" max="12801" width="7.5703125" style="82" customWidth="1"/>
    <col min="12802" max="12802" width="7.7109375" style="82" customWidth="1"/>
    <col min="12803" max="12803" width="8.28515625" style="82" customWidth="1"/>
    <col min="12804" max="12804" width="9" style="82" customWidth="1"/>
    <col min="12805" max="12805" width="8.5703125" style="82" customWidth="1"/>
    <col min="12806" max="12806" width="13" style="82" customWidth="1"/>
    <col min="12807" max="12807" width="13.5703125" style="82" customWidth="1"/>
    <col min="12808" max="12808" width="10.7109375" style="82" customWidth="1"/>
    <col min="12809" max="12809" width="13" style="82" customWidth="1"/>
    <col min="12810" max="12810" width="12.7109375" style="82" customWidth="1"/>
    <col min="12811" max="12811" width="11.140625" style="82" bestFit="1" customWidth="1"/>
    <col min="12812" max="13050" width="9.140625" style="82"/>
    <col min="13051" max="13051" width="4.5703125" style="82" customWidth="1"/>
    <col min="13052" max="13052" width="9.7109375" style="82" customWidth="1"/>
    <col min="13053" max="13053" width="34" style="82" customWidth="1"/>
    <col min="13054" max="13054" width="6.140625" style="82" customWidth="1"/>
    <col min="13055" max="13055" width="8.42578125" style="82" customWidth="1"/>
    <col min="13056" max="13056" width="8.28515625" style="82" customWidth="1"/>
    <col min="13057" max="13057" width="7.5703125" style="82" customWidth="1"/>
    <col min="13058" max="13058" width="7.7109375" style="82" customWidth="1"/>
    <col min="13059" max="13059" width="8.28515625" style="82" customWidth="1"/>
    <col min="13060" max="13060" width="9" style="82" customWidth="1"/>
    <col min="13061" max="13061" width="8.5703125" style="82" customWidth="1"/>
    <col min="13062" max="13062" width="13" style="82" customWidth="1"/>
    <col min="13063" max="13063" width="13.5703125" style="82" customWidth="1"/>
    <col min="13064" max="13064" width="10.7109375" style="82" customWidth="1"/>
    <col min="13065" max="13065" width="13" style="82" customWidth="1"/>
    <col min="13066" max="13066" width="12.7109375" style="82" customWidth="1"/>
    <col min="13067" max="13067" width="11.140625" style="82" bestFit="1" customWidth="1"/>
    <col min="13068" max="13306" width="9.140625" style="82"/>
    <col min="13307" max="13307" width="4.5703125" style="82" customWidth="1"/>
    <col min="13308" max="13308" width="9.7109375" style="82" customWidth="1"/>
    <col min="13309" max="13309" width="34" style="82" customWidth="1"/>
    <col min="13310" max="13310" width="6.140625" style="82" customWidth="1"/>
    <col min="13311" max="13311" width="8.42578125" style="82" customWidth="1"/>
    <col min="13312" max="13312" width="8.28515625" style="82" customWidth="1"/>
    <col min="13313" max="13313" width="7.5703125" style="82" customWidth="1"/>
    <col min="13314" max="13314" width="7.7109375" style="82" customWidth="1"/>
    <col min="13315" max="13315" width="8.28515625" style="82" customWidth="1"/>
    <col min="13316" max="13316" width="9" style="82" customWidth="1"/>
    <col min="13317" max="13317" width="8.5703125" style="82" customWidth="1"/>
    <col min="13318" max="13318" width="13" style="82" customWidth="1"/>
    <col min="13319" max="13319" width="13.5703125" style="82" customWidth="1"/>
    <col min="13320" max="13320" width="10.7109375" style="82" customWidth="1"/>
    <col min="13321" max="13321" width="13" style="82" customWidth="1"/>
    <col min="13322" max="13322" width="12.7109375" style="82" customWidth="1"/>
    <col min="13323" max="13323" width="11.140625" style="82" bestFit="1" customWidth="1"/>
    <col min="13324" max="13562" width="9.140625" style="82"/>
    <col min="13563" max="13563" width="4.5703125" style="82" customWidth="1"/>
    <col min="13564" max="13564" width="9.7109375" style="82" customWidth="1"/>
    <col min="13565" max="13565" width="34" style="82" customWidth="1"/>
    <col min="13566" max="13566" width="6.140625" style="82" customWidth="1"/>
    <col min="13567" max="13567" width="8.42578125" style="82" customWidth="1"/>
    <col min="13568" max="13568" width="8.28515625" style="82" customWidth="1"/>
    <col min="13569" max="13569" width="7.5703125" style="82" customWidth="1"/>
    <col min="13570" max="13570" width="7.7109375" style="82" customWidth="1"/>
    <col min="13571" max="13571" width="8.28515625" style="82" customWidth="1"/>
    <col min="13572" max="13572" width="9" style="82" customWidth="1"/>
    <col min="13573" max="13573" width="8.5703125" style="82" customWidth="1"/>
    <col min="13574" max="13574" width="13" style="82" customWidth="1"/>
    <col min="13575" max="13575" width="13.5703125" style="82" customWidth="1"/>
    <col min="13576" max="13576" width="10.7109375" style="82" customWidth="1"/>
    <col min="13577" max="13577" width="13" style="82" customWidth="1"/>
    <col min="13578" max="13578" width="12.7109375" style="82" customWidth="1"/>
    <col min="13579" max="13579" width="11.140625" style="82" bestFit="1" customWidth="1"/>
    <col min="13580" max="13818" width="9.140625" style="82"/>
    <col min="13819" max="13819" width="4.5703125" style="82" customWidth="1"/>
    <col min="13820" max="13820" width="9.7109375" style="82" customWidth="1"/>
    <col min="13821" max="13821" width="34" style="82" customWidth="1"/>
    <col min="13822" max="13822" width="6.140625" style="82" customWidth="1"/>
    <col min="13823" max="13823" width="8.42578125" style="82" customWidth="1"/>
    <col min="13824" max="13824" width="8.28515625" style="82" customWidth="1"/>
    <col min="13825" max="13825" width="7.5703125" style="82" customWidth="1"/>
    <col min="13826" max="13826" width="7.7109375" style="82" customWidth="1"/>
    <col min="13827" max="13827" width="8.28515625" style="82" customWidth="1"/>
    <col min="13828" max="13828" width="9" style="82" customWidth="1"/>
    <col min="13829" max="13829" width="8.5703125" style="82" customWidth="1"/>
    <col min="13830" max="13830" width="13" style="82" customWidth="1"/>
    <col min="13831" max="13831" width="13.5703125" style="82" customWidth="1"/>
    <col min="13832" max="13832" width="10.7109375" style="82" customWidth="1"/>
    <col min="13833" max="13833" width="13" style="82" customWidth="1"/>
    <col min="13834" max="13834" width="12.7109375" style="82" customWidth="1"/>
    <col min="13835" max="13835" width="11.140625" style="82" bestFit="1" customWidth="1"/>
    <col min="13836" max="14074" width="9.140625" style="82"/>
    <col min="14075" max="14075" width="4.5703125" style="82" customWidth="1"/>
    <col min="14076" max="14076" width="9.7109375" style="82" customWidth="1"/>
    <col min="14077" max="14077" width="34" style="82" customWidth="1"/>
    <col min="14078" max="14078" width="6.140625" style="82" customWidth="1"/>
    <col min="14079" max="14079" width="8.42578125" style="82" customWidth="1"/>
    <col min="14080" max="14080" width="8.28515625" style="82" customWidth="1"/>
    <col min="14081" max="14081" width="7.5703125" style="82" customWidth="1"/>
    <col min="14082" max="14082" width="7.7109375" style="82" customWidth="1"/>
    <col min="14083" max="14083" width="8.28515625" style="82" customWidth="1"/>
    <col min="14084" max="14084" width="9" style="82" customWidth="1"/>
    <col min="14085" max="14085" width="8.5703125" style="82" customWidth="1"/>
    <col min="14086" max="14086" width="13" style="82" customWidth="1"/>
    <col min="14087" max="14087" width="13.5703125" style="82" customWidth="1"/>
    <col min="14088" max="14088" width="10.7109375" style="82" customWidth="1"/>
    <col min="14089" max="14089" width="13" style="82" customWidth="1"/>
    <col min="14090" max="14090" width="12.7109375" style="82" customWidth="1"/>
    <col min="14091" max="14091" width="11.140625" style="82" bestFit="1" customWidth="1"/>
    <col min="14092" max="14330" width="9.140625" style="82"/>
    <col min="14331" max="14331" width="4.5703125" style="82" customWidth="1"/>
    <col min="14332" max="14332" width="9.7109375" style="82" customWidth="1"/>
    <col min="14333" max="14333" width="34" style="82" customWidth="1"/>
    <col min="14334" max="14334" width="6.140625" style="82" customWidth="1"/>
    <col min="14335" max="14335" width="8.42578125" style="82" customWidth="1"/>
    <col min="14336" max="14336" width="8.28515625" style="82" customWidth="1"/>
    <col min="14337" max="14337" width="7.5703125" style="82" customWidth="1"/>
    <col min="14338" max="14338" width="7.7109375" style="82" customWidth="1"/>
    <col min="14339" max="14339" width="8.28515625" style="82" customWidth="1"/>
    <col min="14340" max="14340" width="9" style="82" customWidth="1"/>
    <col min="14341" max="14341" width="8.5703125" style="82" customWidth="1"/>
    <col min="14342" max="14342" width="13" style="82" customWidth="1"/>
    <col min="14343" max="14343" width="13.5703125" style="82" customWidth="1"/>
    <col min="14344" max="14344" width="10.7109375" style="82" customWidth="1"/>
    <col min="14345" max="14345" width="13" style="82" customWidth="1"/>
    <col min="14346" max="14346" width="12.7109375" style="82" customWidth="1"/>
    <col min="14347" max="14347" width="11.140625" style="82" bestFit="1" customWidth="1"/>
    <col min="14348" max="14586" width="9.140625" style="82"/>
    <col min="14587" max="14587" width="4.5703125" style="82" customWidth="1"/>
    <col min="14588" max="14588" width="9.7109375" style="82" customWidth="1"/>
    <col min="14589" max="14589" width="34" style="82" customWidth="1"/>
    <col min="14590" max="14590" width="6.140625" style="82" customWidth="1"/>
    <col min="14591" max="14591" width="8.42578125" style="82" customWidth="1"/>
    <col min="14592" max="14592" width="8.28515625" style="82" customWidth="1"/>
    <col min="14593" max="14593" width="7.5703125" style="82" customWidth="1"/>
    <col min="14594" max="14594" width="7.7109375" style="82" customWidth="1"/>
    <col min="14595" max="14595" width="8.28515625" style="82" customWidth="1"/>
    <col min="14596" max="14596" width="9" style="82" customWidth="1"/>
    <col min="14597" max="14597" width="8.5703125" style="82" customWidth="1"/>
    <col min="14598" max="14598" width="13" style="82" customWidth="1"/>
    <col min="14599" max="14599" width="13.5703125" style="82" customWidth="1"/>
    <col min="14600" max="14600" width="10.7109375" style="82" customWidth="1"/>
    <col min="14601" max="14601" width="13" style="82" customWidth="1"/>
    <col min="14602" max="14602" width="12.7109375" style="82" customWidth="1"/>
    <col min="14603" max="14603" width="11.140625" style="82" bestFit="1" customWidth="1"/>
    <col min="14604" max="14842" width="9.140625" style="82"/>
    <col min="14843" max="14843" width="4.5703125" style="82" customWidth="1"/>
    <col min="14844" max="14844" width="9.7109375" style="82" customWidth="1"/>
    <col min="14845" max="14845" width="34" style="82" customWidth="1"/>
    <col min="14846" max="14846" width="6.140625" style="82" customWidth="1"/>
    <col min="14847" max="14847" width="8.42578125" style="82" customWidth="1"/>
    <col min="14848" max="14848" width="8.28515625" style="82" customWidth="1"/>
    <col min="14849" max="14849" width="7.5703125" style="82" customWidth="1"/>
    <col min="14850" max="14850" width="7.7109375" style="82" customWidth="1"/>
    <col min="14851" max="14851" width="8.28515625" style="82" customWidth="1"/>
    <col min="14852" max="14852" width="9" style="82" customWidth="1"/>
    <col min="14853" max="14853" width="8.5703125" style="82" customWidth="1"/>
    <col min="14854" max="14854" width="13" style="82" customWidth="1"/>
    <col min="14855" max="14855" width="13.5703125" style="82" customWidth="1"/>
    <col min="14856" max="14856" width="10.7109375" style="82" customWidth="1"/>
    <col min="14857" max="14857" width="13" style="82" customWidth="1"/>
    <col min="14858" max="14858" width="12.7109375" style="82" customWidth="1"/>
    <col min="14859" max="14859" width="11.140625" style="82" bestFit="1" customWidth="1"/>
    <col min="14860" max="15098" width="9.140625" style="82"/>
    <col min="15099" max="15099" width="4.5703125" style="82" customWidth="1"/>
    <col min="15100" max="15100" width="9.7109375" style="82" customWidth="1"/>
    <col min="15101" max="15101" width="34" style="82" customWidth="1"/>
    <col min="15102" max="15102" width="6.140625" style="82" customWidth="1"/>
    <col min="15103" max="15103" width="8.42578125" style="82" customWidth="1"/>
    <col min="15104" max="15104" width="8.28515625" style="82" customWidth="1"/>
    <col min="15105" max="15105" width="7.5703125" style="82" customWidth="1"/>
    <col min="15106" max="15106" width="7.7109375" style="82" customWidth="1"/>
    <col min="15107" max="15107" width="8.28515625" style="82" customWidth="1"/>
    <col min="15108" max="15108" width="9" style="82" customWidth="1"/>
    <col min="15109" max="15109" width="8.5703125" style="82" customWidth="1"/>
    <col min="15110" max="15110" width="13" style="82" customWidth="1"/>
    <col min="15111" max="15111" width="13.5703125" style="82" customWidth="1"/>
    <col min="15112" max="15112" width="10.7109375" style="82" customWidth="1"/>
    <col min="15113" max="15113" width="13" style="82" customWidth="1"/>
    <col min="15114" max="15114" width="12.7109375" style="82" customWidth="1"/>
    <col min="15115" max="15115" width="11.140625" style="82" bestFit="1" customWidth="1"/>
    <col min="15116" max="15354" width="9.140625" style="82"/>
    <col min="15355" max="15355" width="4.5703125" style="82" customWidth="1"/>
    <col min="15356" max="15356" width="9.7109375" style="82" customWidth="1"/>
    <col min="15357" max="15357" width="34" style="82" customWidth="1"/>
    <col min="15358" max="15358" width="6.140625" style="82" customWidth="1"/>
    <col min="15359" max="15359" width="8.42578125" style="82" customWidth="1"/>
    <col min="15360" max="15360" width="8.28515625" style="82" customWidth="1"/>
    <col min="15361" max="15361" width="7.5703125" style="82" customWidth="1"/>
    <col min="15362" max="15362" width="7.7109375" style="82" customWidth="1"/>
    <col min="15363" max="15363" width="8.28515625" style="82" customWidth="1"/>
    <col min="15364" max="15364" width="9" style="82" customWidth="1"/>
    <col min="15365" max="15365" width="8.5703125" style="82" customWidth="1"/>
    <col min="15366" max="15366" width="13" style="82" customWidth="1"/>
    <col min="15367" max="15367" width="13.5703125" style="82" customWidth="1"/>
    <col min="15368" max="15368" width="10.7109375" style="82" customWidth="1"/>
    <col min="15369" max="15369" width="13" style="82" customWidth="1"/>
    <col min="15370" max="15370" width="12.7109375" style="82" customWidth="1"/>
    <col min="15371" max="15371" width="11.140625" style="82" bestFit="1" customWidth="1"/>
    <col min="15372" max="15610" width="9.140625" style="82"/>
    <col min="15611" max="15611" width="4.5703125" style="82" customWidth="1"/>
    <col min="15612" max="15612" width="9.7109375" style="82" customWidth="1"/>
    <col min="15613" max="15613" width="34" style="82" customWidth="1"/>
    <col min="15614" max="15614" width="6.140625" style="82" customWidth="1"/>
    <col min="15615" max="15615" width="8.42578125" style="82" customWidth="1"/>
    <col min="15616" max="15616" width="8.28515625" style="82" customWidth="1"/>
    <col min="15617" max="15617" width="7.5703125" style="82" customWidth="1"/>
    <col min="15618" max="15618" width="7.7109375" style="82" customWidth="1"/>
    <col min="15619" max="15619" width="8.28515625" style="82" customWidth="1"/>
    <col min="15620" max="15620" width="9" style="82" customWidth="1"/>
    <col min="15621" max="15621" width="8.5703125" style="82" customWidth="1"/>
    <col min="15622" max="15622" width="13" style="82" customWidth="1"/>
    <col min="15623" max="15623" width="13.5703125" style="82" customWidth="1"/>
    <col min="15624" max="15624" width="10.7109375" style="82" customWidth="1"/>
    <col min="15625" max="15625" width="13" style="82" customWidth="1"/>
    <col min="15626" max="15626" width="12.7109375" style="82" customWidth="1"/>
    <col min="15627" max="15627" width="11.140625" style="82" bestFit="1" customWidth="1"/>
    <col min="15628" max="15866" width="9.140625" style="82"/>
    <col min="15867" max="15867" width="4.5703125" style="82" customWidth="1"/>
    <col min="15868" max="15868" width="9.7109375" style="82" customWidth="1"/>
    <col min="15869" max="15869" width="34" style="82" customWidth="1"/>
    <col min="15870" max="15870" width="6.140625" style="82" customWidth="1"/>
    <col min="15871" max="15871" width="8.42578125" style="82" customWidth="1"/>
    <col min="15872" max="15872" width="8.28515625" style="82" customWidth="1"/>
    <col min="15873" max="15873" width="7.5703125" style="82" customWidth="1"/>
    <col min="15874" max="15874" width="7.7109375" style="82" customWidth="1"/>
    <col min="15875" max="15875" width="8.28515625" style="82" customWidth="1"/>
    <col min="15876" max="15876" width="9" style="82" customWidth="1"/>
    <col min="15877" max="15877" width="8.5703125" style="82" customWidth="1"/>
    <col min="15878" max="15878" width="13" style="82" customWidth="1"/>
    <col min="15879" max="15879" width="13.5703125" style="82" customWidth="1"/>
    <col min="15880" max="15880" width="10.7109375" style="82" customWidth="1"/>
    <col min="15881" max="15881" width="13" style="82" customWidth="1"/>
    <col min="15882" max="15882" width="12.7109375" style="82" customWidth="1"/>
    <col min="15883" max="15883" width="11.140625" style="82" bestFit="1" customWidth="1"/>
    <col min="15884" max="16122" width="9.140625" style="82"/>
    <col min="16123" max="16123" width="4.5703125" style="82" customWidth="1"/>
    <col min="16124" max="16124" width="9.7109375" style="82" customWidth="1"/>
    <col min="16125" max="16125" width="34" style="82" customWidth="1"/>
    <col min="16126" max="16126" width="6.140625" style="82" customWidth="1"/>
    <col min="16127" max="16127" width="8.42578125" style="82" customWidth="1"/>
    <col min="16128" max="16128" width="8.28515625" style="82" customWidth="1"/>
    <col min="16129" max="16129" width="7.5703125" style="82" customWidth="1"/>
    <col min="16130" max="16130" width="7.7109375" style="82" customWidth="1"/>
    <col min="16131" max="16131" width="8.28515625" style="82" customWidth="1"/>
    <col min="16132" max="16132" width="9" style="82" customWidth="1"/>
    <col min="16133" max="16133" width="8.5703125" style="82" customWidth="1"/>
    <col min="16134" max="16134" width="13" style="82" customWidth="1"/>
    <col min="16135" max="16135" width="13.5703125" style="82" customWidth="1"/>
    <col min="16136" max="16136" width="10.7109375" style="82" customWidth="1"/>
    <col min="16137" max="16137" width="13" style="82" customWidth="1"/>
    <col min="16138" max="16138" width="12.7109375" style="82" customWidth="1"/>
    <col min="16139" max="16139" width="11.140625" style="82" bestFit="1" customWidth="1"/>
    <col min="16140" max="16384" width="9.140625" style="82"/>
  </cols>
  <sheetData>
    <row r="1" spans="1:16" s="64" customFormat="1" ht="18" x14ac:dyDescent="0.2">
      <c r="A1" s="62"/>
      <c r="B1" s="291" t="s">
        <v>441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63"/>
    </row>
    <row r="2" spans="1:16" s="64" customFormat="1" ht="15" x14ac:dyDescent="0.25">
      <c r="B2" s="292" t="s">
        <v>429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1:16" s="64" customFormat="1" ht="14.25" x14ac:dyDescent="0.2">
      <c r="B3" s="293" t="s">
        <v>332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1:16" s="64" customFormat="1" ht="14.25" x14ac:dyDescent="0.2"/>
    <row r="5" spans="1:16" s="64" customFormat="1" ht="14.25" x14ac:dyDescent="0.2">
      <c r="A5" s="65" t="s">
        <v>328</v>
      </c>
      <c r="C5" s="66" t="s">
        <v>474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s="64" customFormat="1" ht="14.25" x14ac:dyDescent="0.2">
      <c r="A6" s="65" t="s">
        <v>329</v>
      </c>
      <c r="C6" s="66" t="s">
        <v>474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s="64" customFormat="1" ht="14.25" x14ac:dyDescent="0.2">
      <c r="A7" s="65" t="s">
        <v>330</v>
      </c>
      <c r="C7" s="66" t="s">
        <v>135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s="64" customFormat="1" ht="14.25" x14ac:dyDescent="0.2">
      <c r="A8" s="65" t="s">
        <v>331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6" s="68" customFormat="1" ht="14.25" x14ac:dyDescent="0.2">
      <c r="B9" s="69"/>
      <c r="C9" s="69"/>
      <c r="D9" s="69"/>
      <c r="E9" s="69"/>
      <c r="F9" s="69"/>
      <c r="G9" s="69"/>
      <c r="H9" s="69"/>
      <c r="I9" s="70" t="s">
        <v>402</v>
      </c>
      <c r="J9" s="71"/>
      <c r="K9" s="69" t="s">
        <v>403</v>
      </c>
      <c r="L9" s="69"/>
      <c r="M9" s="69"/>
      <c r="N9" s="69"/>
      <c r="O9" s="69"/>
      <c r="P9" s="69"/>
    </row>
    <row r="10" spans="1:16" s="64" customFormat="1" ht="14.25" x14ac:dyDescent="0.2">
      <c r="P10" s="70" t="s">
        <v>458</v>
      </c>
    </row>
    <row r="11" spans="1:16" s="64" customFormat="1" ht="15" thickBot="1" x14ac:dyDescent="0.25"/>
    <row r="12" spans="1:16" s="72" customFormat="1" ht="19.5" customHeight="1" x14ac:dyDescent="0.2">
      <c r="A12" s="296" t="s">
        <v>333</v>
      </c>
      <c r="B12" s="289" t="s">
        <v>0</v>
      </c>
      <c r="C12" s="289" t="s">
        <v>334</v>
      </c>
      <c r="D12" s="289" t="s">
        <v>404</v>
      </c>
      <c r="E12" s="289" t="s">
        <v>335</v>
      </c>
      <c r="F12" s="285" t="s">
        <v>405</v>
      </c>
      <c r="G12" s="285" t="s">
        <v>406</v>
      </c>
      <c r="H12" s="287" t="s">
        <v>407</v>
      </c>
      <c r="I12" s="287"/>
      <c r="J12" s="287"/>
      <c r="K12" s="285" t="s">
        <v>12</v>
      </c>
      <c r="L12" s="287" t="s">
        <v>408</v>
      </c>
      <c r="M12" s="287"/>
      <c r="N12" s="287"/>
      <c r="O12" s="287"/>
      <c r="P12" s="283" t="s">
        <v>409</v>
      </c>
    </row>
    <row r="13" spans="1:16" s="72" customFormat="1" ht="36" customHeight="1" thickBot="1" x14ac:dyDescent="0.25">
      <c r="A13" s="297"/>
      <c r="B13" s="290"/>
      <c r="C13" s="290"/>
      <c r="D13" s="290"/>
      <c r="E13" s="290"/>
      <c r="F13" s="286"/>
      <c r="G13" s="286"/>
      <c r="H13" s="73" t="s">
        <v>410</v>
      </c>
      <c r="I13" s="73" t="s">
        <v>411</v>
      </c>
      <c r="J13" s="73" t="s">
        <v>412</v>
      </c>
      <c r="K13" s="286"/>
      <c r="L13" s="73" t="s">
        <v>413</v>
      </c>
      <c r="M13" s="73" t="s">
        <v>410</v>
      </c>
      <c r="N13" s="73" t="s">
        <v>411</v>
      </c>
      <c r="O13" s="73" t="s">
        <v>412</v>
      </c>
      <c r="P13" s="284"/>
    </row>
    <row r="14" spans="1:16" ht="15" customHeight="1" x14ac:dyDescent="0.2">
      <c r="C14" s="101"/>
      <c r="D14" s="101"/>
      <c r="E14" s="86"/>
      <c r="F14" s="86"/>
      <c r="G14" s="86"/>
      <c r="H14" s="168"/>
      <c r="I14" s="86"/>
      <c r="J14" s="169"/>
      <c r="K14" s="169"/>
      <c r="L14" s="169"/>
      <c r="M14" s="101"/>
      <c r="N14" s="101"/>
      <c r="O14" s="101"/>
      <c r="P14" s="101"/>
    </row>
    <row r="15" spans="1:16" ht="15.75" thickBot="1" x14ac:dyDescent="0.25">
      <c r="A15" s="205">
        <v>1</v>
      </c>
      <c r="B15" s="176"/>
      <c r="C15" s="145" t="s">
        <v>340</v>
      </c>
      <c r="D15" s="206"/>
      <c r="E15" s="206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1:16" ht="25.5" x14ac:dyDescent="0.2">
      <c r="A16" s="138">
        <v>1.1000000000000001</v>
      </c>
      <c r="B16" s="103"/>
      <c r="C16" s="208" t="s">
        <v>341</v>
      </c>
      <c r="D16" s="105" t="s">
        <v>3</v>
      </c>
      <c r="E16" s="210">
        <v>26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4"/>
    </row>
    <row r="17" spans="1:16" ht="25.5" x14ac:dyDescent="0.2">
      <c r="A17" s="139">
        <v>1.2</v>
      </c>
      <c r="B17" s="110"/>
      <c r="C17" s="150" t="s">
        <v>342</v>
      </c>
      <c r="D17" s="112" t="s">
        <v>3</v>
      </c>
      <c r="E17" s="211">
        <v>15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5"/>
    </row>
    <row r="18" spans="1:16" ht="25.5" x14ac:dyDescent="0.2">
      <c r="A18" s="139">
        <v>1.3</v>
      </c>
      <c r="B18" s="110"/>
      <c r="C18" s="150" t="s">
        <v>343</v>
      </c>
      <c r="D18" s="112" t="s">
        <v>3</v>
      </c>
      <c r="E18" s="211">
        <v>12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5"/>
    </row>
    <row r="19" spans="1:16" x14ac:dyDescent="0.2">
      <c r="A19" s="139">
        <v>1.4</v>
      </c>
      <c r="B19" s="110"/>
      <c r="C19" s="150" t="s">
        <v>344</v>
      </c>
      <c r="D19" s="112" t="s">
        <v>3</v>
      </c>
      <c r="E19" s="211">
        <v>2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5"/>
    </row>
    <row r="20" spans="1:16" x14ac:dyDescent="0.2">
      <c r="A20" s="139">
        <v>1.5</v>
      </c>
      <c r="B20" s="110"/>
      <c r="C20" s="150" t="s">
        <v>345</v>
      </c>
      <c r="D20" s="112" t="s">
        <v>3</v>
      </c>
      <c r="E20" s="211">
        <v>4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5"/>
    </row>
    <row r="21" spans="1:16" x14ac:dyDescent="0.2">
      <c r="A21" s="139">
        <v>1.6</v>
      </c>
      <c r="B21" s="110"/>
      <c r="C21" s="150" t="s">
        <v>346</v>
      </c>
      <c r="D21" s="212" t="s">
        <v>183</v>
      </c>
      <c r="E21" s="211">
        <v>4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5"/>
    </row>
    <row r="22" spans="1:16" x14ac:dyDescent="0.2">
      <c r="A22" s="139">
        <v>1.7</v>
      </c>
      <c r="B22" s="110"/>
      <c r="C22" s="150" t="s">
        <v>347</v>
      </c>
      <c r="D22" s="212" t="s">
        <v>183</v>
      </c>
      <c r="E22" s="211">
        <v>5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5"/>
    </row>
    <row r="23" spans="1:16" x14ac:dyDescent="0.2">
      <c r="A23" s="139">
        <v>1.8</v>
      </c>
      <c r="B23" s="110"/>
      <c r="C23" s="150" t="s">
        <v>348</v>
      </c>
      <c r="D23" s="212" t="s">
        <v>183</v>
      </c>
      <c r="E23" s="211">
        <v>1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5"/>
    </row>
    <row r="24" spans="1:16" ht="38.25" x14ac:dyDescent="0.2">
      <c r="A24" s="139">
        <v>1.9</v>
      </c>
      <c r="B24" s="110"/>
      <c r="C24" s="150" t="s">
        <v>349</v>
      </c>
      <c r="D24" s="212" t="s">
        <v>183</v>
      </c>
      <c r="E24" s="211">
        <v>20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5"/>
    </row>
    <row r="25" spans="1:16" ht="38.25" x14ac:dyDescent="0.2">
      <c r="A25" s="213">
        <v>1.1000000000000001</v>
      </c>
      <c r="B25" s="110"/>
      <c r="C25" s="150" t="s">
        <v>350</v>
      </c>
      <c r="D25" s="212" t="s">
        <v>183</v>
      </c>
      <c r="E25" s="211">
        <v>16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5"/>
    </row>
    <row r="26" spans="1:16" ht="38.25" x14ac:dyDescent="0.2">
      <c r="A26" s="139">
        <v>1.1100000000000001</v>
      </c>
      <c r="B26" s="110"/>
      <c r="C26" s="150" t="s">
        <v>351</v>
      </c>
      <c r="D26" s="212" t="s">
        <v>183</v>
      </c>
      <c r="E26" s="211">
        <v>3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5"/>
    </row>
    <row r="27" spans="1:16" ht="25.5" x14ac:dyDescent="0.2">
      <c r="A27" s="213">
        <v>1.1200000000000001</v>
      </c>
      <c r="B27" s="110"/>
      <c r="C27" s="150" t="s">
        <v>352</v>
      </c>
      <c r="D27" s="212" t="s">
        <v>183</v>
      </c>
      <c r="E27" s="211">
        <v>16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5"/>
    </row>
    <row r="28" spans="1:16" x14ac:dyDescent="0.2">
      <c r="A28" s="139">
        <v>1.1299999999999999</v>
      </c>
      <c r="B28" s="110"/>
      <c r="C28" s="150" t="s">
        <v>353</v>
      </c>
      <c r="D28" s="212" t="s">
        <v>354</v>
      </c>
      <c r="E28" s="211">
        <v>1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5"/>
    </row>
    <row r="29" spans="1:16" x14ac:dyDescent="0.2">
      <c r="A29" s="213">
        <v>1.1399999999999999</v>
      </c>
      <c r="B29" s="110"/>
      <c r="C29" s="149" t="s">
        <v>355</v>
      </c>
      <c r="D29" s="212" t="s">
        <v>354</v>
      </c>
      <c r="E29" s="211">
        <v>1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5"/>
    </row>
    <row r="30" spans="1:16" ht="38.25" x14ac:dyDescent="0.2">
      <c r="A30" s="139">
        <v>1.1499999999999999</v>
      </c>
      <c r="B30" s="110"/>
      <c r="C30" s="150" t="s">
        <v>356</v>
      </c>
      <c r="D30" s="212" t="s">
        <v>354</v>
      </c>
      <c r="E30" s="211">
        <v>1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5"/>
    </row>
    <row r="31" spans="1:16" ht="38.25" x14ac:dyDescent="0.2">
      <c r="A31" s="213">
        <v>1.1599999999999999</v>
      </c>
      <c r="B31" s="110"/>
      <c r="C31" s="150" t="s">
        <v>357</v>
      </c>
      <c r="D31" s="212" t="s">
        <v>431</v>
      </c>
      <c r="E31" s="211">
        <v>1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5"/>
    </row>
    <row r="32" spans="1:16" ht="38.25" x14ac:dyDescent="0.2">
      <c r="A32" s="139">
        <v>1.17</v>
      </c>
      <c r="B32" s="110"/>
      <c r="C32" s="150" t="s">
        <v>358</v>
      </c>
      <c r="D32" s="212" t="s">
        <v>359</v>
      </c>
      <c r="E32" s="211">
        <v>12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5"/>
    </row>
    <row r="33" spans="1:16" ht="15" thickBot="1" x14ac:dyDescent="0.25">
      <c r="A33" s="223">
        <v>1.18</v>
      </c>
      <c r="B33" s="122"/>
      <c r="C33" s="209" t="s">
        <v>432</v>
      </c>
      <c r="D33" s="214" t="s">
        <v>183</v>
      </c>
      <c r="E33" s="60">
        <v>0.3</v>
      </c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7"/>
    </row>
    <row r="34" spans="1:16" x14ac:dyDescent="0.2">
      <c r="C34" s="143" t="s">
        <v>32</v>
      </c>
      <c r="D34" s="143"/>
      <c r="E34" s="215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128"/>
    </row>
    <row r="35" spans="1:16" ht="15.75" thickBot="1" x14ac:dyDescent="0.25">
      <c r="A35" s="205">
        <v>2</v>
      </c>
      <c r="B35" s="176"/>
      <c r="C35" s="145" t="s">
        <v>360</v>
      </c>
      <c r="D35" s="206"/>
      <c r="E35" s="215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1:16" ht="25.5" x14ac:dyDescent="0.2">
      <c r="A36" s="138">
        <v>2.1</v>
      </c>
      <c r="B36" s="103"/>
      <c r="C36" s="208" t="s">
        <v>361</v>
      </c>
      <c r="D36" s="105" t="s">
        <v>3</v>
      </c>
      <c r="E36" s="210">
        <v>36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4"/>
    </row>
    <row r="37" spans="1:16" ht="25.5" x14ac:dyDescent="0.2">
      <c r="A37" s="139">
        <v>2.2000000000000002</v>
      </c>
      <c r="B37" s="110"/>
      <c r="C37" s="150" t="s">
        <v>362</v>
      </c>
      <c r="D37" s="112" t="s">
        <v>3</v>
      </c>
      <c r="E37" s="211">
        <v>36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5"/>
    </row>
    <row r="38" spans="1:16" ht="25.5" x14ac:dyDescent="0.2">
      <c r="A38" s="139">
        <v>2.2999999999999998</v>
      </c>
      <c r="B38" s="110"/>
      <c r="C38" s="150" t="s">
        <v>363</v>
      </c>
      <c r="D38" s="112" t="s">
        <v>3</v>
      </c>
      <c r="E38" s="211">
        <v>26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5"/>
    </row>
    <row r="39" spans="1:16" ht="51" x14ac:dyDescent="0.2">
      <c r="A39" s="139">
        <v>2.4</v>
      </c>
      <c r="B39" s="110"/>
      <c r="C39" s="150" t="s">
        <v>364</v>
      </c>
      <c r="D39" s="112" t="s">
        <v>3</v>
      </c>
      <c r="E39" s="211">
        <v>36</v>
      </c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5"/>
    </row>
    <row r="40" spans="1:16" ht="51" x14ac:dyDescent="0.2">
      <c r="A40" s="139">
        <v>2.5</v>
      </c>
      <c r="B40" s="110"/>
      <c r="C40" s="150" t="s">
        <v>365</v>
      </c>
      <c r="D40" s="112" t="s">
        <v>3</v>
      </c>
      <c r="E40" s="211">
        <v>36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5"/>
    </row>
    <row r="41" spans="1:16" ht="51" x14ac:dyDescent="0.2">
      <c r="A41" s="139">
        <v>2.6</v>
      </c>
      <c r="B41" s="110"/>
      <c r="C41" s="150" t="s">
        <v>366</v>
      </c>
      <c r="D41" s="112" t="s">
        <v>3</v>
      </c>
      <c r="E41" s="211">
        <v>26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5"/>
    </row>
    <row r="42" spans="1:16" ht="25.5" x14ac:dyDescent="0.2">
      <c r="A42" s="139">
        <v>2.7</v>
      </c>
      <c r="B42" s="110"/>
      <c r="C42" s="150" t="s">
        <v>367</v>
      </c>
      <c r="D42" s="212" t="s">
        <v>183</v>
      </c>
      <c r="E42" s="211">
        <v>4</v>
      </c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5"/>
    </row>
    <row r="43" spans="1:16" ht="25.5" x14ac:dyDescent="0.2">
      <c r="A43" s="139">
        <v>2.8</v>
      </c>
      <c r="B43" s="110"/>
      <c r="C43" s="150" t="s">
        <v>368</v>
      </c>
      <c r="D43" s="212" t="s">
        <v>183</v>
      </c>
      <c r="E43" s="211">
        <v>4</v>
      </c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5"/>
    </row>
    <row r="44" spans="1:16" x14ac:dyDescent="0.2">
      <c r="A44" s="139">
        <v>2.9</v>
      </c>
      <c r="B44" s="110"/>
      <c r="C44" s="150" t="s">
        <v>369</v>
      </c>
      <c r="D44" s="212" t="s">
        <v>183</v>
      </c>
      <c r="E44" s="211">
        <v>4</v>
      </c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5"/>
    </row>
    <row r="45" spans="1:16" x14ac:dyDescent="0.2">
      <c r="A45" s="213">
        <v>2.1</v>
      </c>
      <c r="B45" s="110"/>
      <c r="C45" s="150" t="s">
        <v>346</v>
      </c>
      <c r="D45" s="212" t="s">
        <v>183</v>
      </c>
      <c r="E45" s="211">
        <v>8</v>
      </c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5"/>
    </row>
    <row r="46" spans="1:16" x14ac:dyDescent="0.2">
      <c r="A46" s="139">
        <v>2.11</v>
      </c>
      <c r="B46" s="110"/>
      <c r="C46" s="150" t="s">
        <v>347</v>
      </c>
      <c r="D46" s="212" t="s">
        <v>183</v>
      </c>
      <c r="E46" s="211">
        <v>10</v>
      </c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5"/>
    </row>
    <row r="47" spans="1:16" x14ac:dyDescent="0.2">
      <c r="A47" s="213">
        <v>2.12</v>
      </c>
      <c r="B47" s="110"/>
      <c r="C47" s="150" t="s">
        <v>348</v>
      </c>
      <c r="D47" s="212" t="s">
        <v>183</v>
      </c>
      <c r="E47" s="211">
        <v>2</v>
      </c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5"/>
    </row>
    <row r="48" spans="1:16" ht="38.25" x14ac:dyDescent="0.2">
      <c r="A48" s="139">
        <v>2.13</v>
      </c>
      <c r="B48" s="110"/>
      <c r="C48" s="150" t="s">
        <v>349</v>
      </c>
      <c r="D48" s="212" t="s">
        <v>183</v>
      </c>
      <c r="E48" s="211">
        <v>26</v>
      </c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5"/>
    </row>
    <row r="49" spans="1:16" ht="38.25" x14ac:dyDescent="0.2">
      <c r="A49" s="213">
        <v>2.14</v>
      </c>
      <c r="B49" s="110"/>
      <c r="C49" s="150" t="s">
        <v>350</v>
      </c>
      <c r="D49" s="212" t="s">
        <v>183</v>
      </c>
      <c r="E49" s="211">
        <v>50</v>
      </c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5"/>
    </row>
    <row r="50" spans="1:16" ht="25.5" x14ac:dyDescent="0.2">
      <c r="A50" s="139">
        <v>2.15</v>
      </c>
      <c r="B50" s="110"/>
      <c r="C50" s="150" t="s">
        <v>370</v>
      </c>
      <c r="D50" s="212" t="s">
        <v>183</v>
      </c>
      <c r="E50" s="211">
        <v>16</v>
      </c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5"/>
    </row>
    <row r="51" spans="1:16" ht="38.25" x14ac:dyDescent="0.2">
      <c r="A51" s="213">
        <v>2.16</v>
      </c>
      <c r="B51" s="110"/>
      <c r="C51" s="150" t="s">
        <v>358</v>
      </c>
      <c r="D51" s="212" t="s">
        <v>359</v>
      </c>
      <c r="E51" s="211">
        <v>24</v>
      </c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5"/>
    </row>
    <row r="52" spans="1:16" x14ac:dyDescent="0.2">
      <c r="A52" s="139">
        <v>2.17</v>
      </c>
      <c r="B52" s="110"/>
      <c r="C52" s="159" t="s">
        <v>353</v>
      </c>
      <c r="D52" s="212" t="s">
        <v>354</v>
      </c>
      <c r="E52" s="211">
        <v>1</v>
      </c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5"/>
    </row>
    <row r="53" spans="1:16" x14ac:dyDescent="0.2">
      <c r="A53" s="213">
        <v>2.1800000000000002</v>
      </c>
      <c r="B53" s="110"/>
      <c r="C53" s="149" t="s">
        <v>355</v>
      </c>
      <c r="D53" s="212" t="s">
        <v>354</v>
      </c>
      <c r="E53" s="211">
        <v>1</v>
      </c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5"/>
    </row>
    <row r="54" spans="1:16" ht="39" thickBot="1" x14ac:dyDescent="0.25">
      <c r="A54" s="141">
        <v>2.19</v>
      </c>
      <c r="B54" s="122"/>
      <c r="C54" s="58" t="s">
        <v>430</v>
      </c>
      <c r="D54" s="59" t="s">
        <v>183</v>
      </c>
      <c r="E54" s="60">
        <v>8</v>
      </c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7"/>
    </row>
    <row r="55" spans="1:16" x14ac:dyDescent="0.2">
      <c r="A55" s="101"/>
      <c r="B55" s="166"/>
      <c r="C55" s="143" t="s">
        <v>12</v>
      </c>
      <c r="D55" s="142"/>
      <c r="E55" s="215"/>
      <c r="F55" s="91"/>
      <c r="G55" s="91"/>
      <c r="H55" s="91"/>
      <c r="I55" s="91"/>
      <c r="J55" s="91"/>
      <c r="K55" s="91"/>
      <c r="L55" s="128"/>
      <c r="M55" s="128"/>
      <c r="N55" s="128"/>
      <c r="O55" s="128"/>
      <c r="P55" s="128"/>
    </row>
    <row r="56" spans="1:16" ht="15.75" thickBot="1" x14ac:dyDescent="0.25">
      <c r="A56" s="205">
        <v>3</v>
      </c>
      <c r="B56" s="176"/>
      <c r="C56" s="176" t="s">
        <v>371</v>
      </c>
      <c r="D56" s="101"/>
      <c r="E56" s="215"/>
      <c r="F56" s="155"/>
      <c r="G56" s="155"/>
      <c r="H56" s="91"/>
      <c r="I56" s="91"/>
      <c r="J56" s="91"/>
      <c r="K56" s="91"/>
      <c r="L56" s="91"/>
      <c r="M56" s="91"/>
      <c r="N56" s="91"/>
      <c r="O56" s="91"/>
      <c r="P56" s="91"/>
    </row>
    <row r="57" spans="1:16" ht="38.1" customHeight="1" x14ac:dyDescent="0.2">
      <c r="A57" s="221">
        <v>3.1</v>
      </c>
      <c r="B57" s="103"/>
      <c r="C57" s="208" t="s">
        <v>372</v>
      </c>
      <c r="D57" s="216" t="s">
        <v>3</v>
      </c>
      <c r="E57" s="210">
        <v>24</v>
      </c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4"/>
    </row>
    <row r="58" spans="1:16" ht="24.95" customHeight="1" x14ac:dyDescent="0.2">
      <c r="A58" s="109">
        <v>3.2</v>
      </c>
      <c r="B58" s="110"/>
      <c r="C58" s="150" t="s">
        <v>373</v>
      </c>
      <c r="D58" s="212" t="s">
        <v>3</v>
      </c>
      <c r="E58" s="211">
        <v>40</v>
      </c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5"/>
    </row>
    <row r="59" spans="1:16" ht="24.95" customHeight="1" x14ac:dyDescent="0.2">
      <c r="A59" s="109">
        <v>3.3</v>
      </c>
      <c r="B59" s="110"/>
      <c r="C59" s="150" t="s">
        <v>374</v>
      </c>
      <c r="D59" s="212" t="s">
        <v>3</v>
      </c>
      <c r="E59" s="211">
        <v>12</v>
      </c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5"/>
    </row>
    <row r="60" spans="1:16" ht="24.95" customHeight="1" x14ac:dyDescent="0.2">
      <c r="A60" s="109">
        <v>3.4</v>
      </c>
      <c r="B60" s="110"/>
      <c r="C60" s="150" t="s">
        <v>375</v>
      </c>
      <c r="D60" s="212" t="s">
        <v>3</v>
      </c>
      <c r="E60" s="211">
        <v>15</v>
      </c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5"/>
    </row>
    <row r="61" spans="1:16" ht="12.75" customHeight="1" x14ac:dyDescent="0.2">
      <c r="A61" s="109">
        <v>3.5</v>
      </c>
      <c r="B61" s="110"/>
      <c r="C61" s="150" t="s">
        <v>376</v>
      </c>
      <c r="D61" s="212" t="s">
        <v>183</v>
      </c>
      <c r="E61" s="211">
        <v>6</v>
      </c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5"/>
    </row>
    <row r="62" spans="1:16" ht="12.75" customHeight="1" x14ac:dyDescent="0.2">
      <c r="A62" s="109">
        <v>3.6</v>
      </c>
      <c r="B62" s="110"/>
      <c r="C62" s="150" t="s">
        <v>377</v>
      </c>
      <c r="D62" s="212" t="s">
        <v>183</v>
      </c>
      <c r="E62" s="211">
        <v>4</v>
      </c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5"/>
    </row>
    <row r="63" spans="1:16" ht="12.75" customHeight="1" x14ac:dyDescent="0.2">
      <c r="A63" s="109">
        <v>3.7</v>
      </c>
      <c r="B63" s="110"/>
      <c r="C63" s="150" t="s">
        <v>378</v>
      </c>
      <c r="D63" s="212" t="s">
        <v>183</v>
      </c>
      <c r="E63" s="211">
        <v>4</v>
      </c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5"/>
    </row>
    <row r="64" spans="1:16" ht="12.75" customHeight="1" x14ac:dyDescent="0.2">
      <c r="A64" s="109">
        <v>3.8</v>
      </c>
      <c r="B64" s="110"/>
      <c r="C64" s="150" t="s">
        <v>379</v>
      </c>
      <c r="D64" s="212" t="s">
        <v>183</v>
      </c>
      <c r="E64" s="211">
        <v>4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5"/>
    </row>
    <row r="65" spans="1:16" ht="24.95" customHeight="1" x14ac:dyDescent="0.2">
      <c r="A65" s="109">
        <v>3.9</v>
      </c>
      <c r="B65" s="110"/>
      <c r="C65" s="150" t="s">
        <v>380</v>
      </c>
      <c r="D65" s="212" t="s">
        <v>183</v>
      </c>
      <c r="E65" s="211">
        <v>2</v>
      </c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5"/>
    </row>
    <row r="66" spans="1:16" ht="12.75" customHeight="1" x14ac:dyDescent="0.2">
      <c r="A66" s="217">
        <v>3.1</v>
      </c>
      <c r="B66" s="110"/>
      <c r="C66" s="150" t="s">
        <v>433</v>
      </c>
      <c r="D66" s="212" t="s">
        <v>183</v>
      </c>
      <c r="E66" s="211">
        <v>25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5"/>
    </row>
    <row r="67" spans="1:16" ht="12.75" customHeight="1" x14ac:dyDescent="0.2">
      <c r="A67" s="109">
        <v>3.11</v>
      </c>
      <c r="B67" s="110"/>
      <c r="C67" s="150" t="s">
        <v>434</v>
      </c>
      <c r="D67" s="212" t="s">
        <v>183</v>
      </c>
      <c r="E67" s="211">
        <v>16</v>
      </c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5"/>
    </row>
    <row r="68" spans="1:16" ht="12.75" customHeight="1" x14ac:dyDescent="0.2">
      <c r="A68" s="217">
        <v>3.12</v>
      </c>
      <c r="B68" s="110"/>
      <c r="C68" s="150" t="s">
        <v>435</v>
      </c>
      <c r="D68" s="212" t="s">
        <v>183</v>
      </c>
      <c r="E68" s="211">
        <v>8</v>
      </c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5"/>
    </row>
    <row r="69" spans="1:16" ht="12.75" customHeight="1" x14ac:dyDescent="0.2">
      <c r="A69" s="109">
        <v>3.13</v>
      </c>
      <c r="B69" s="110"/>
      <c r="C69" s="150" t="s">
        <v>436</v>
      </c>
      <c r="D69" s="212" t="s">
        <v>183</v>
      </c>
      <c r="E69" s="211">
        <v>26</v>
      </c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5"/>
    </row>
    <row r="70" spans="1:16" ht="12.75" customHeight="1" x14ac:dyDescent="0.2">
      <c r="A70" s="217">
        <v>3.14</v>
      </c>
      <c r="B70" s="110"/>
      <c r="C70" s="150" t="s">
        <v>437</v>
      </c>
      <c r="D70" s="212" t="s">
        <v>183</v>
      </c>
      <c r="E70" s="211">
        <v>6</v>
      </c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5"/>
    </row>
    <row r="71" spans="1:16" ht="12.75" customHeight="1" x14ac:dyDescent="0.2">
      <c r="A71" s="109">
        <v>3.15</v>
      </c>
      <c r="B71" s="110"/>
      <c r="C71" s="150" t="s">
        <v>438</v>
      </c>
      <c r="D71" s="212" t="s">
        <v>183</v>
      </c>
      <c r="E71" s="211">
        <v>20</v>
      </c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5"/>
    </row>
    <row r="72" spans="1:16" ht="12.75" customHeight="1" x14ac:dyDescent="0.2">
      <c r="A72" s="217">
        <v>3.16</v>
      </c>
      <c r="B72" s="110"/>
      <c r="C72" s="150" t="s">
        <v>439</v>
      </c>
      <c r="D72" s="212" t="s">
        <v>183</v>
      </c>
      <c r="E72" s="211">
        <v>8</v>
      </c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5"/>
    </row>
    <row r="73" spans="1:16" ht="12.75" customHeight="1" x14ac:dyDescent="0.2">
      <c r="A73" s="109">
        <v>3.17</v>
      </c>
      <c r="B73" s="110"/>
      <c r="C73" s="150" t="s">
        <v>381</v>
      </c>
      <c r="D73" s="212" t="s">
        <v>183</v>
      </c>
      <c r="E73" s="211">
        <v>4</v>
      </c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5"/>
    </row>
    <row r="74" spans="1:16" ht="12.75" customHeight="1" x14ac:dyDescent="0.2">
      <c r="A74" s="217">
        <v>3.18</v>
      </c>
      <c r="B74" s="110"/>
      <c r="C74" s="150" t="s">
        <v>382</v>
      </c>
      <c r="D74" s="212" t="s">
        <v>183</v>
      </c>
      <c r="E74" s="211">
        <v>11</v>
      </c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5"/>
    </row>
    <row r="75" spans="1:16" ht="12.75" customHeight="1" x14ac:dyDescent="0.2">
      <c r="A75" s="109">
        <v>3.19</v>
      </c>
      <c r="B75" s="110"/>
      <c r="C75" s="150" t="s">
        <v>383</v>
      </c>
      <c r="D75" s="212" t="s">
        <v>183</v>
      </c>
      <c r="E75" s="211">
        <v>8</v>
      </c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5"/>
    </row>
    <row r="76" spans="1:16" ht="51.95" customHeight="1" x14ac:dyDescent="0.2">
      <c r="A76" s="217">
        <v>3.2</v>
      </c>
      <c r="B76" s="110"/>
      <c r="C76" s="150" t="s">
        <v>384</v>
      </c>
      <c r="D76" s="212" t="s">
        <v>183</v>
      </c>
      <c r="E76" s="211">
        <v>40</v>
      </c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5"/>
    </row>
    <row r="77" spans="1:16" ht="51.95" customHeight="1" x14ac:dyDescent="0.2">
      <c r="A77" s="109">
        <v>3.21</v>
      </c>
      <c r="B77" s="110"/>
      <c r="C77" s="150" t="s">
        <v>385</v>
      </c>
      <c r="D77" s="212" t="s">
        <v>183</v>
      </c>
      <c r="E77" s="211">
        <v>12</v>
      </c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5"/>
    </row>
    <row r="78" spans="1:16" ht="51.95" customHeight="1" x14ac:dyDescent="0.2">
      <c r="A78" s="217">
        <v>3.22</v>
      </c>
      <c r="B78" s="110"/>
      <c r="C78" s="150" t="s">
        <v>386</v>
      </c>
      <c r="D78" s="212" t="s">
        <v>183</v>
      </c>
      <c r="E78" s="211">
        <v>12</v>
      </c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5"/>
    </row>
    <row r="79" spans="1:16" ht="12.75" customHeight="1" x14ac:dyDescent="0.2">
      <c r="A79" s="109">
        <v>3.23</v>
      </c>
      <c r="B79" s="110"/>
      <c r="C79" s="149" t="s">
        <v>355</v>
      </c>
      <c r="D79" s="212" t="s">
        <v>354</v>
      </c>
      <c r="E79" s="211">
        <v>1</v>
      </c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5"/>
    </row>
    <row r="80" spans="1:16" ht="24.95" customHeight="1" x14ac:dyDescent="0.2">
      <c r="A80" s="217">
        <v>3.24</v>
      </c>
      <c r="B80" s="110"/>
      <c r="C80" s="150" t="s">
        <v>387</v>
      </c>
      <c r="D80" s="212" t="s">
        <v>354</v>
      </c>
      <c r="E80" s="211">
        <v>1</v>
      </c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5"/>
    </row>
    <row r="81" spans="1:16" ht="53.25" customHeight="1" x14ac:dyDescent="0.2">
      <c r="A81" s="109">
        <v>3.25</v>
      </c>
      <c r="B81" s="110"/>
      <c r="C81" s="150" t="s">
        <v>388</v>
      </c>
      <c r="D81" s="212" t="s">
        <v>440</v>
      </c>
      <c r="E81" s="211">
        <v>10</v>
      </c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5"/>
    </row>
    <row r="82" spans="1:16" ht="24.95" customHeight="1" x14ac:dyDescent="0.2">
      <c r="A82" s="217">
        <v>3.26</v>
      </c>
      <c r="B82" s="110"/>
      <c r="C82" s="150" t="s">
        <v>389</v>
      </c>
      <c r="D82" s="212" t="s">
        <v>440</v>
      </c>
      <c r="E82" s="211">
        <v>10</v>
      </c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5"/>
    </row>
    <row r="83" spans="1:16" ht="24.95" customHeight="1" x14ac:dyDescent="0.2">
      <c r="A83" s="109">
        <v>3.27</v>
      </c>
      <c r="B83" s="110"/>
      <c r="C83" s="150" t="s">
        <v>390</v>
      </c>
      <c r="D83" s="212" t="s">
        <v>431</v>
      </c>
      <c r="E83" s="211">
        <v>7</v>
      </c>
      <c r="F83" s="53"/>
      <c r="G83" s="53"/>
      <c r="H83" s="53"/>
      <c r="I83" s="61"/>
      <c r="J83" s="61"/>
      <c r="K83" s="61"/>
      <c r="L83" s="53"/>
      <c r="M83" s="53"/>
      <c r="N83" s="53"/>
      <c r="O83" s="53"/>
      <c r="P83" s="55"/>
    </row>
    <row r="84" spans="1:16" ht="12.75" customHeight="1" x14ac:dyDescent="0.2">
      <c r="A84" s="217">
        <v>3.28</v>
      </c>
      <c r="B84" s="110"/>
      <c r="C84" s="150" t="s">
        <v>391</v>
      </c>
      <c r="D84" s="212" t="s">
        <v>183</v>
      </c>
      <c r="E84" s="211">
        <v>4</v>
      </c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5"/>
    </row>
    <row r="85" spans="1:16" ht="24.95" customHeight="1" x14ac:dyDescent="0.2">
      <c r="A85" s="109">
        <v>3.29</v>
      </c>
      <c r="B85" s="110"/>
      <c r="C85" s="150" t="s">
        <v>392</v>
      </c>
      <c r="D85" s="212" t="s">
        <v>431</v>
      </c>
      <c r="E85" s="211">
        <v>5</v>
      </c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5"/>
    </row>
    <row r="86" spans="1:16" ht="24.95" customHeight="1" x14ac:dyDescent="0.2">
      <c r="A86" s="217">
        <v>3.3</v>
      </c>
      <c r="B86" s="110"/>
      <c r="C86" s="150" t="s">
        <v>393</v>
      </c>
      <c r="D86" s="212" t="s">
        <v>440</v>
      </c>
      <c r="E86" s="211">
        <v>10</v>
      </c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5"/>
    </row>
    <row r="87" spans="1:16" ht="39.950000000000003" customHeight="1" x14ac:dyDescent="0.2">
      <c r="A87" s="109">
        <v>3.31</v>
      </c>
      <c r="B87" s="110"/>
      <c r="C87" s="150" t="s">
        <v>394</v>
      </c>
      <c r="D87" s="212" t="s">
        <v>431</v>
      </c>
      <c r="E87" s="211">
        <v>1.5</v>
      </c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5"/>
    </row>
    <row r="88" spans="1:16" ht="39.950000000000003" customHeight="1" x14ac:dyDescent="0.2">
      <c r="A88" s="217">
        <v>3.3199999999999901</v>
      </c>
      <c r="B88" s="110"/>
      <c r="C88" s="150" t="s">
        <v>395</v>
      </c>
      <c r="D88" s="212" t="s">
        <v>431</v>
      </c>
      <c r="E88" s="211">
        <v>10</v>
      </c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5"/>
    </row>
    <row r="89" spans="1:16" ht="12.75" customHeight="1" x14ac:dyDescent="0.2">
      <c r="A89" s="109">
        <v>3.33</v>
      </c>
      <c r="B89" s="110"/>
      <c r="C89" s="150" t="s">
        <v>432</v>
      </c>
      <c r="D89" s="212" t="s">
        <v>183</v>
      </c>
      <c r="E89" s="211">
        <v>1.5</v>
      </c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5"/>
    </row>
    <row r="90" spans="1:16" ht="39" customHeight="1" x14ac:dyDescent="0.2">
      <c r="A90" s="217">
        <v>3.3399999999999901</v>
      </c>
      <c r="B90" s="110"/>
      <c r="C90" s="150" t="s">
        <v>396</v>
      </c>
      <c r="D90" s="212" t="s">
        <v>183</v>
      </c>
      <c r="E90" s="211">
        <v>8</v>
      </c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5"/>
    </row>
    <row r="91" spans="1:16" ht="39.950000000000003" customHeight="1" x14ac:dyDescent="0.2">
      <c r="A91" s="109">
        <v>3.35</v>
      </c>
      <c r="B91" s="110"/>
      <c r="C91" s="150" t="s">
        <v>397</v>
      </c>
      <c r="D91" s="212" t="s">
        <v>183</v>
      </c>
      <c r="E91" s="211">
        <v>8</v>
      </c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5"/>
    </row>
    <row r="92" spans="1:16" ht="36.75" customHeight="1" x14ac:dyDescent="0.2">
      <c r="A92" s="217">
        <v>3.3599999999999901</v>
      </c>
      <c r="B92" s="110"/>
      <c r="C92" s="150" t="s">
        <v>398</v>
      </c>
      <c r="D92" s="212" t="s">
        <v>183</v>
      </c>
      <c r="E92" s="211">
        <v>8</v>
      </c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5"/>
    </row>
    <row r="93" spans="1:16" ht="24.95" customHeight="1" thickBot="1" x14ac:dyDescent="0.25">
      <c r="A93" s="222">
        <v>3.3699999999999899</v>
      </c>
      <c r="B93" s="122"/>
      <c r="C93" s="209" t="s">
        <v>399</v>
      </c>
      <c r="D93" s="214" t="s">
        <v>354</v>
      </c>
      <c r="E93" s="60">
        <v>1</v>
      </c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7"/>
    </row>
    <row r="94" spans="1:16" x14ac:dyDescent="0.2">
      <c r="A94" s="101"/>
      <c r="B94" s="166"/>
      <c r="C94" s="143" t="s">
        <v>12</v>
      </c>
      <c r="D94" s="142"/>
      <c r="E94" s="215"/>
      <c r="F94" s="91"/>
      <c r="G94" s="91"/>
      <c r="H94" s="91"/>
      <c r="I94" s="91"/>
      <c r="J94" s="91"/>
      <c r="K94" s="91"/>
      <c r="L94" s="128"/>
      <c r="M94" s="128"/>
      <c r="N94" s="128"/>
      <c r="O94" s="128"/>
      <c r="P94" s="128"/>
    </row>
    <row r="95" spans="1:16" ht="15.75" thickBot="1" x14ac:dyDescent="0.25">
      <c r="A95" s="205">
        <v>4</v>
      </c>
      <c r="B95" s="176"/>
      <c r="C95" s="176" t="s">
        <v>414</v>
      </c>
      <c r="D95" s="101"/>
      <c r="E95" s="215"/>
      <c r="F95" s="155"/>
      <c r="G95" s="155"/>
      <c r="H95" s="91"/>
      <c r="I95" s="91"/>
      <c r="J95" s="91"/>
      <c r="K95" s="91"/>
      <c r="L95" s="91"/>
      <c r="M95" s="91"/>
      <c r="N95" s="91"/>
      <c r="O95" s="91"/>
      <c r="P95" s="91"/>
    </row>
    <row r="96" spans="1:16" ht="26.25" thickBot="1" x14ac:dyDescent="0.25">
      <c r="A96" s="218">
        <v>4.0999999999999996</v>
      </c>
      <c r="B96" s="182"/>
      <c r="C96" s="219" t="s">
        <v>205</v>
      </c>
      <c r="D96" s="184" t="s">
        <v>11</v>
      </c>
      <c r="E96" s="185">
        <v>40</v>
      </c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7"/>
    </row>
    <row r="97" spans="1:16" x14ac:dyDescent="0.2">
      <c r="A97" s="95"/>
      <c r="B97" s="220"/>
      <c r="C97" s="143" t="s">
        <v>32</v>
      </c>
      <c r="D97" s="143"/>
      <c r="E97" s="90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128"/>
    </row>
    <row r="98" spans="1:16" s="64" customFormat="1" ht="15" thickBot="1" x14ac:dyDescent="0.25">
      <c r="A98" s="74"/>
      <c r="B98" s="65"/>
      <c r="C98" s="75"/>
      <c r="D98" s="65"/>
      <c r="E98" s="65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7"/>
    </row>
    <row r="99" spans="1:16" s="64" customFormat="1" ht="15.75" thickBot="1" x14ac:dyDescent="0.3">
      <c r="A99" s="294" t="s">
        <v>416</v>
      </c>
      <c r="B99" s="295"/>
      <c r="C99" s="295"/>
      <c r="D99" s="295"/>
      <c r="E99" s="295"/>
      <c r="F99" s="295"/>
      <c r="G99" s="295"/>
      <c r="H99" s="295"/>
      <c r="I99" s="295"/>
      <c r="J99" s="295"/>
      <c r="K99" s="295"/>
      <c r="L99" s="78"/>
      <c r="M99" s="79"/>
      <c r="N99" s="79"/>
      <c r="O99" s="79"/>
      <c r="P99" s="80"/>
    </row>
    <row r="100" spans="1:16" s="65" customFormat="1" x14ac:dyDescent="0.2"/>
    <row r="101" spans="1:16" s="65" customFormat="1" x14ac:dyDescent="0.2"/>
    <row r="102" spans="1:16" s="65" customFormat="1" x14ac:dyDescent="0.2">
      <c r="A102" s="65" t="s">
        <v>336</v>
      </c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1:16" s="65" customFormat="1" x14ac:dyDescent="0.2">
      <c r="C103" s="288" t="s">
        <v>337</v>
      </c>
      <c r="D103" s="288"/>
      <c r="E103" s="288"/>
      <c r="F103" s="288"/>
      <c r="G103" s="288"/>
      <c r="H103" s="288"/>
      <c r="I103" s="288"/>
      <c r="J103" s="288"/>
      <c r="K103" s="288"/>
    </row>
    <row r="104" spans="1:16" s="65" customFormat="1" x14ac:dyDescent="0.2">
      <c r="A104" s="65" t="s">
        <v>458</v>
      </c>
    </row>
    <row r="105" spans="1:16" s="65" customFormat="1" x14ac:dyDescent="0.2"/>
    <row r="106" spans="1:16" s="65" customFormat="1" x14ac:dyDescent="0.2">
      <c r="A106" s="65" t="s">
        <v>338</v>
      </c>
      <c r="C106" s="81"/>
      <c r="D106" s="81"/>
      <c r="E106" s="81"/>
      <c r="F106" s="81"/>
      <c r="G106" s="81"/>
      <c r="H106" s="81"/>
      <c r="I106" s="81"/>
      <c r="J106" s="81"/>
      <c r="K106" s="81"/>
    </row>
    <row r="107" spans="1:16" s="65" customFormat="1" x14ac:dyDescent="0.2">
      <c r="C107" s="288" t="s">
        <v>337</v>
      </c>
      <c r="D107" s="288"/>
      <c r="E107" s="288"/>
      <c r="F107" s="288"/>
      <c r="G107" s="288"/>
      <c r="H107" s="288"/>
      <c r="I107" s="288"/>
      <c r="J107" s="288"/>
      <c r="K107" s="288"/>
    </row>
    <row r="108" spans="1:16" s="65" customFormat="1" x14ac:dyDescent="0.2">
      <c r="A108" s="65" t="s">
        <v>339</v>
      </c>
      <c r="C108" s="69"/>
    </row>
    <row r="109" spans="1:16" x14ac:dyDescent="0.2">
      <c r="A109" s="82"/>
      <c r="F109" s="86"/>
      <c r="G109" s="86"/>
      <c r="H109" s="87"/>
      <c r="I109" s="88"/>
      <c r="J109" s="88"/>
      <c r="K109" s="88"/>
      <c r="L109" s="88"/>
      <c r="M109" s="88"/>
      <c r="N109" s="88"/>
      <c r="O109" s="89"/>
      <c r="P109" s="89"/>
    </row>
    <row r="110" spans="1:16" x14ac:dyDescent="0.2">
      <c r="A110" s="82"/>
      <c r="F110" s="90"/>
      <c r="G110" s="90"/>
      <c r="H110" s="91"/>
      <c r="I110" s="92"/>
      <c r="J110" s="92"/>
      <c r="K110" s="92"/>
      <c r="L110" s="88"/>
      <c r="M110" s="88"/>
      <c r="N110" s="88"/>
      <c r="O110" s="88"/>
      <c r="P110" s="88"/>
    </row>
    <row r="111" spans="1:16" x14ac:dyDescent="0.2">
      <c r="A111" s="82"/>
      <c r="F111" s="90"/>
      <c r="G111" s="90"/>
      <c r="H111" s="91"/>
      <c r="I111" s="92"/>
      <c r="J111" s="92"/>
      <c r="K111" s="92"/>
      <c r="L111" s="88"/>
      <c r="M111" s="88"/>
      <c r="N111" s="88"/>
      <c r="O111" s="93"/>
      <c r="P111" s="88"/>
    </row>
    <row r="112" spans="1:16" x14ac:dyDescent="0.2">
      <c r="C112" s="143"/>
      <c r="D112" s="143"/>
      <c r="E112" s="90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128"/>
    </row>
    <row r="113" spans="3:16" x14ac:dyDescent="0.2">
      <c r="C113" s="143"/>
      <c r="D113" s="143"/>
      <c r="E113" s="90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128"/>
    </row>
    <row r="114" spans="3:16" x14ac:dyDescent="0.2">
      <c r="C114" s="143"/>
      <c r="D114" s="143"/>
      <c r="E114" s="90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128"/>
    </row>
    <row r="115" spans="3:16" x14ac:dyDescent="0.2">
      <c r="C115" s="143"/>
      <c r="D115" s="143"/>
      <c r="E115" s="90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128"/>
    </row>
    <row r="116" spans="3:16" x14ac:dyDescent="0.2">
      <c r="C116" s="143"/>
      <c r="D116" s="143"/>
      <c r="E116" s="90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128"/>
    </row>
    <row r="117" spans="3:16" x14ac:dyDescent="0.2">
      <c r="F117" s="90"/>
      <c r="G117" s="90"/>
      <c r="H117" s="91"/>
      <c r="I117" s="91"/>
      <c r="J117" s="91"/>
      <c r="K117" s="91"/>
      <c r="L117" s="91"/>
      <c r="M117" s="167"/>
      <c r="N117" s="167"/>
      <c r="O117" s="167"/>
      <c r="P117" s="167"/>
    </row>
    <row r="118" spans="3:16" x14ac:dyDescent="0.2">
      <c r="F118" s="90"/>
      <c r="G118" s="90"/>
      <c r="H118" s="91"/>
      <c r="I118" s="91"/>
      <c r="J118" s="91"/>
      <c r="K118" s="91"/>
      <c r="L118" s="91"/>
      <c r="M118" s="167"/>
      <c r="N118" s="167"/>
      <c r="O118" s="167"/>
      <c r="P118" s="167"/>
    </row>
    <row r="119" spans="3:16" x14ac:dyDescent="0.2">
      <c r="F119" s="90"/>
      <c r="G119" s="90"/>
      <c r="H119" s="91"/>
      <c r="I119" s="91"/>
      <c r="J119" s="91"/>
      <c r="K119" s="91"/>
      <c r="L119" s="91"/>
      <c r="M119" s="167"/>
      <c r="N119" s="167"/>
      <c r="O119" s="167"/>
      <c r="P119" s="167"/>
    </row>
    <row r="120" spans="3:16" x14ac:dyDescent="0.2">
      <c r="F120" s="90"/>
      <c r="G120" s="90"/>
      <c r="H120" s="91"/>
      <c r="I120" s="91"/>
      <c r="J120" s="91"/>
      <c r="K120" s="91"/>
      <c r="L120" s="91"/>
      <c r="M120" s="167"/>
      <c r="N120" s="167"/>
      <c r="O120" s="167"/>
      <c r="P120" s="167"/>
    </row>
    <row r="121" spans="3:16" x14ac:dyDescent="0.2">
      <c r="F121" s="90"/>
      <c r="G121" s="90"/>
      <c r="H121" s="91"/>
      <c r="I121" s="91"/>
      <c r="J121" s="91"/>
      <c r="K121" s="91"/>
      <c r="L121" s="91"/>
      <c r="M121" s="167"/>
      <c r="N121" s="167"/>
      <c r="O121" s="167"/>
      <c r="P121" s="167"/>
    </row>
    <row r="122" spans="3:16" x14ac:dyDescent="0.2">
      <c r="F122" s="90"/>
      <c r="G122" s="90"/>
      <c r="H122" s="91"/>
      <c r="I122" s="91"/>
      <c r="J122" s="91"/>
      <c r="K122" s="91"/>
      <c r="L122" s="91"/>
      <c r="M122" s="167"/>
      <c r="N122" s="167"/>
      <c r="O122" s="167"/>
      <c r="P122" s="167"/>
    </row>
    <row r="123" spans="3:16" x14ac:dyDescent="0.2">
      <c r="F123" s="90"/>
      <c r="G123" s="90"/>
      <c r="H123" s="90"/>
      <c r="I123" s="90"/>
      <c r="J123" s="167"/>
      <c r="K123" s="167"/>
      <c r="L123" s="167"/>
      <c r="M123" s="167"/>
      <c r="N123" s="167"/>
      <c r="O123" s="167"/>
      <c r="P123" s="128"/>
    </row>
    <row r="124" spans="3:16" x14ac:dyDescent="0.2">
      <c r="F124" s="90"/>
      <c r="G124" s="90"/>
      <c r="H124" s="90"/>
      <c r="I124" s="90"/>
      <c r="J124" s="167"/>
      <c r="K124" s="167"/>
      <c r="L124" s="167"/>
      <c r="M124" s="167"/>
      <c r="N124" s="167"/>
      <c r="O124" s="167"/>
      <c r="P124" s="167"/>
    </row>
    <row r="125" spans="3:16" x14ac:dyDescent="0.2">
      <c r="F125" s="86"/>
      <c r="G125" s="86"/>
      <c r="H125" s="90"/>
      <c r="I125" s="90"/>
      <c r="J125" s="167"/>
      <c r="K125" s="167"/>
      <c r="L125" s="167"/>
      <c r="M125" s="167"/>
      <c r="N125" s="167"/>
      <c r="O125" s="142"/>
      <c r="P125" s="142"/>
    </row>
    <row r="126" spans="3:16" x14ac:dyDescent="0.2">
      <c r="F126" s="90"/>
      <c r="G126" s="90"/>
      <c r="H126" s="91"/>
      <c r="I126" s="91"/>
      <c r="J126" s="91"/>
      <c r="K126" s="91"/>
      <c r="L126" s="91"/>
      <c r="M126" s="167"/>
      <c r="N126" s="167"/>
      <c r="O126" s="167"/>
      <c r="P126" s="167"/>
    </row>
    <row r="127" spans="3:16" x14ac:dyDescent="0.2">
      <c r="F127" s="90"/>
      <c r="G127" s="90"/>
      <c r="H127" s="91"/>
      <c r="I127" s="91"/>
      <c r="J127" s="91"/>
      <c r="K127" s="91"/>
      <c r="L127" s="91"/>
      <c r="M127" s="167"/>
      <c r="N127" s="167"/>
      <c r="O127" s="167"/>
      <c r="P127" s="167"/>
    </row>
    <row r="128" spans="3:16" x14ac:dyDescent="0.2">
      <c r="F128" s="90"/>
      <c r="G128" s="90"/>
      <c r="H128" s="90"/>
      <c r="I128" s="90"/>
      <c r="J128" s="167"/>
      <c r="K128" s="167"/>
      <c r="L128" s="167"/>
      <c r="M128" s="167"/>
      <c r="N128" s="167"/>
      <c r="O128" s="167"/>
      <c r="P128" s="128"/>
    </row>
    <row r="129" spans="6:16" x14ac:dyDescent="0.2">
      <c r="F129" s="90"/>
      <c r="G129" s="90"/>
      <c r="H129" s="90"/>
      <c r="I129" s="90"/>
      <c r="J129" s="167"/>
      <c r="K129" s="167"/>
      <c r="L129" s="167"/>
      <c r="M129" s="167"/>
      <c r="N129" s="167"/>
      <c r="O129" s="167"/>
      <c r="P129" s="167"/>
    </row>
    <row r="130" spans="6:16" x14ac:dyDescent="0.2">
      <c r="F130" s="86"/>
      <c r="G130" s="86"/>
      <c r="H130" s="90"/>
      <c r="I130" s="90"/>
      <c r="J130" s="167"/>
      <c r="K130" s="167"/>
      <c r="L130" s="167"/>
      <c r="M130" s="167"/>
      <c r="N130" s="167"/>
      <c r="O130" s="142"/>
      <c r="P130" s="142"/>
    </row>
    <row r="131" spans="6:16" x14ac:dyDescent="0.2">
      <c r="F131" s="90"/>
      <c r="G131" s="90"/>
      <c r="H131" s="91"/>
      <c r="I131" s="91"/>
      <c r="J131" s="91"/>
      <c r="K131" s="91"/>
      <c r="L131" s="91"/>
      <c r="M131" s="167"/>
      <c r="N131" s="167"/>
      <c r="O131" s="167"/>
      <c r="P131" s="167"/>
    </row>
    <row r="132" spans="6:16" x14ac:dyDescent="0.2">
      <c r="F132" s="90"/>
      <c r="G132" s="90"/>
      <c r="H132" s="90"/>
      <c r="I132" s="90"/>
      <c r="J132" s="167"/>
      <c r="K132" s="91"/>
      <c r="L132" s="91"/>
      <c r="M132" s="167"/>
      <c r="N132" s="167"/>
      <c r="O132" s="167"/>
      <c r="P132" s="167"/>
    </row>
    <row r="133" spans="6:16" x14ac:dyDescent="0.2">
      <c r="F133" s="90"/>
      <c r="G133" s="90"/>
      <c r="H133" s="90"/>
      <c r="I133" s="90"/>
      <c r="J133" s="167"/>
      <c r="K133" s="91"/>
      <c r="L133" s="91"/>
      <c r="M133" s="167"/>
      <c r="N133" s="167"/>
      <c r="O133" s="167"/>
      <c r="P133" s="167"/>
    </row>
    <row r="134" spans="6:16" x14ac:dyDescent="0.2">
      <c r="F134" s="90"/>
      <c r="G134" s="90"/>
      <c r="H134" s="90"/>
      <c r="I134" s="90"/>
      <c r="J134" s="167"/>
      <c r="K134" s="91"/>
      <c r="L134" s="91"/>
      <c r="M134" s="167"/>
      <c r="N134" s="167"/>
      <c r="O134" s="167"/>
      <c r="P134" s="167"/>
    </row>
    <row r="135" spans="6:16" x14ac:dyDescent="0.2">
      <c r="F135" s="90"/>
      <c r="G135" s="90"/>
      <c r="H135" s="90"/>
      <c r="I135" s="90"/>
      <c r="J135" s="167"/>
      <c r="K135" s="91"/>
      <c r="L135" s="91"/>
      <c r="M135" s="167"/>
      <c r="N135" s="167"/>
      <c r="O135" s="167"/>
      <c r="P135" s="167"/>
    </row>
    <row r="136" spans="6:16" x14ac:dyDescent="0.2">
      <c r="F136" s="90"/>
      <c r="G136" s="90"/>
      <c r="H136" s="90"/>
      <c r="I136" s="90"/>
      <c r="J136" s="167"/>
      <c r="K136" s="91"/>
      <c r="L136" s="91"/>
      <c r="M136" s="167"/>
      <c r="N136" s="167"/>
      <c r="O136" s="167"/>
      <c r="P136" s="167"/>
    </row>
    <row r="137" spans="6:16" x14ac:dyDescent="0.2">
      <c r="F137" s="90"/>
      <c r="G137" s="90"/>
      <c r="H137" s="91"/>
      <c r="I137" s="91"/>
      <c r="J137" s="167"/>
      <c r="K137" s="91"/>
      <c r="L137" s="91"/>
      <c r="M137" s="167"/>
      <c r="N137" s="167"/>
      <c r="O137" s="167"/>
      <c r="P137" s="167"/>
    </row>
    <row r="138" spans="6:16" x14ac:dyDescent="0.2">
      <c r="F138" s="90"/>
      <c r="G138" s="90"/>
      <c r="H138" s="91"/>
      <c r="I138" s="91"/>
      <c r="J138" s="91"/>
      <c r="K138" s="91"/>
      <c r="L138" s="91"/>
      <c r="M138" s="167"/>
      <c r="N138" s="167"/>
      <c r="O138" s="167"/>
      <c r="P138" s="167"/>
    </row>
    <row r="139" spans="6:16" x14ac:dyDescent="0.2">
      <c r="F139" s="90"/>
      <c r="G139" s="90"/>
      <c r="H139" s="91"/>
      <c r="I139" s="91"/>
      <c r="J139" s="91"/>
      <c r="K139" s="91"/>
      <c r="L139" s="91"/>
      <c r="M139" s="167"/>
      <c r="N139" s="167"/>
      <c r="O139" s="167"/>
      <c r="P139" s="167"/>
    </row>
    <row r="140" spans="6:16" x14ac:dyDescent="0.2">
      <c r="F140" s="90"/>
      <c r="G140" s="90"/>
      <c r="H140" s="91"/>
      <c r="I140" s="91"/>
      <c r="J140" s="91"/>
      <c r="K140" s="91"/>
      <c r="L140" s="91"/>
      <c r="M140" s="167"/>
      <c r="N140" s="167"/>
      <c r="O140" s="167"/>
      <c r="P140" s="167"/>
    </row>
    <row r="141" spans="6:16" x14ac:dyDescent="0.2">
      <c r="F141" s="90"/>
      <c r="G141" s="90"/>
      <c r="H141" s="91"/>
      <c r="I141" s="91"/>
      <c r="J141" s="91"/>
      <c r="K141" s="91"/>
      <c r="L141" s="91"/>
      <c r="M141" s="167"/>
      <c r="N141" s="167"/>
      <c r="O141" s="167"/>
      <c r="P141" s="167"/>
    </row>
    <row r="142" spans="6:16" x14ac:dyDescent="0.2">
      <c r="F142" s="90"/>
      <c r="G142" s="90"/>
      <c r="H142" s="91"/>
      <c r="I142" s="91"/>
      <c r="J142" s="91"/>
      <c r="K142" s="91"/>
      <c r="L142" s="91"/>
      <c r="M142" s="167"/>
      <c r="N142" s="167"/>
      <c r="O142" s="167"/>
      <c r="P142" s="167"/>
    </row>
    <row r="143" spans="6:16" x14ac:dyDescent="0.2">
      <c r="F143" s="90"/>
      <c r="G143" s="90"/>
      <c r="H143" s="90"/>
      <c r="I143" s="90"/>
      <c r="J143" s="167"/>
      <c r="K143" s="167"/>
      <c r="L143" s="167"/>
      <c r="M143" s="167"/>
      <c r="N143" s="167"/>
      <c r="O143" s="167"/>
      <c r="P143" s="128"/>
    </row>
    <row r="144" spans="6:16" x14ac:dyDescent="0.2">
      <c r="F144" s="86"/>
      <c r="G144" s="86"/>
      <c r="H144" s="90"/>
      <c r="I144" s="90"/>
      <c r="J144" s="167"/>
      <c r="K144" s="167"/>
      <c r="L144" s="167"/>
      <c r="M144" s="167"/>
      <c r="N144" s="167"/>
      <c r="O144" s="142"/>
      <c r="P144" s="142"/>
    </row>
    <row r="145" spans="6:16" x14ac:dyDescent="0.2">
      <c r="F145" s="90"/>
      <c r="G145" s="90"/>
      <c r="H145" s="91"/>
      <c r="I145" s="91"/>
      <c r="J145" s="167"/>
      <c r="K145" s="91"/>
      <c r="L145" s="91"/>
      <c r="M145" s="167"/>
      <c r="N145" s="167"/>
      <c r="O145" s="167"/>
      <c r="P145" s="167"/>
    </row>
    <row r="146" spans="6:16" x14ac:dyDescent="0.2">
      <c r="F146" s="90"/>
      <c r="G146" s="90"/>
      <c r="H146" s="90"/>
      <c r="I146" s="90"/>
      <c r="J146" s="90"/>
      <c r="K146" s="90"/>
      <c r="L146" s="90"/>
      <c r="M146" s="90"/>
      <c r="N146" s="90"/>
    </row>
    <row r="147" spans="6:16" x14ac:dyDescent="0.2">
      <c r="F147" s="90"/>
      <c r="G147" s="90"/>
      <c r="H147" s="90"/>
      <c r="I147" s="90"/>
      <c r="J147" s="90"/>
      <c r="K147" s="90"/>
      <c r="L147" s="90"/>
      <c r="M147" s="90"/>
      <c r="N147" s="90"/>
    </row>
  </sheetData>
  <mergeCells count="17">
    <mergeCell ref="C107:K107"/>
    <mergeCell ref="K12:K13"/>
    <mergeCell ref="L12:O12"/>
    <mergeCell ref="P12:P13"/>
    <mergeCell ref="B1:O1"/>
    <mergeCell ref="B2:O2"/>
    <mergeCell ref="B3:O3"/>
    <mergeCell ref="A99:K99"/>
    <mergeCell ref="C103:K103"/>
    <mergeCell ref="A12:A13"/>
    <mergeCell ref="B12:B13"/>
    <mergeCell ref="C12:C13"/>
    <mergeCell ref="D12:D13"/>
    <mergeCell ref="E12:E13"/>
    <mergeCell ref="F12:F13"/>
    <mergeCell ref="G12:G13"/>
    <mergeCell ref="H12:J12"/>
  </mergeCells>
  <conditionalFormatting sqref="E16:E53">
    <cfRule type="expression" dxfId="4" priority="10" stopIfTrue="1">
      <formula>#REF!=""</formula>
    </cfRule>
  </conditionalFormatting>
  <conditionalFormatting sqref="E55:E93">
    <cfRule type="expression" dxfId="3" priority="4" stopIfTrue="1">
      <formula>#REF!=""</formula>
    </cfRule>
  </conditionalFormatting>
  <conditionalFormatting sqref="E94:E95">
    <cfRule type="expression" dxfId="2" priority="3" stopIfTrue="1">
      <formula>#REF!=""</formula>
    </cfRule>
  </conditionalFormatting>
  <conditionalFormatting sqref="E54">
    <cfRule type="expression" dxfId="1" priority="2" stopIfTrue="1">
      <formula>#REF!=""</formula>
    </cfRule>
  </conditionalFormatting>
  <conditionalFormatting sqref="E54">
    <cfRule type="expression" dxfId="0" priority="1" stopIfTrue="1">
      <formula>#REF!=""</formula>
    </cfRule>
  </conditionalFormatting>
  <printOptions horizontalCentered="1"/>
  <pageMargins left="0.19685039370078741" right="0.19685039370078741" top="0.35433070866141736" bottom="0.39370078740157483" header="0.31496062992125984" footer="0.31496062992125984"/>
  <pageSetup paperSize="9" scale="65" orientation="landscape" r:id="rId1"/>
  <headerFooter>
    <oddFooter>&amp;LVaļņu iela 12, Jelgava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C11" sqref="C11:C12"/>
    </sheetView>
  </sheetViews>
  <sheetFormatPr defaultRowHeight="14.25" x14ac:dyDescent="0.2"/>
  <cols>
    <col min="1" max="1" width="18" style="64" customWidth="1"/>
    <col min="2" max="2" width="15.7109375" style="64" customWidth="1"/>
    <col min="3" max="3" width="41.85546875" style="64" customWidth="1"/>
    <col min="4" max="4" width="25.7109375" style="64" customWidth="1"/>
    <col min="5" max="8" width="15.7109375" style="64" customWidth="1"/>
    <col min="9" max="256" width="9.140625" style="64"/>
    <col min="257" max="257" width="18" style="64" customWidth="1"/>
    <col min="258" max="258" width="15.7109375" style="64" customWidth="1"/>
    <col min="259" max="259" width="41.85546875" style="64" customWidth="1"/>
    <col min="260" max="260" width="25.7109375" style="64" customWidth="1"/>
    <col min="261" max="264" width="15.7109375" style="64" customWidth="1"/>
    <col min="265" max="512" width="9.140625" style="64"/>
    <col min="513" max="513" width="18" style="64" customWidth="1"/>
    <col min="514" max="514" width="15.7109375" style="64" customWidth="1"/>
    <col min="515" max="515" width="41.85546875" style="64" customWidth="1"/>
    <col min="516" max="516" width="25.7109375" style="64" customWidth="1"/>
    <col min="517" max="520" width="15.7109375" style="64" customWidth="1"/>
    <col min="521" max="768" width="9.140625" style="64"/>
    <col min="769" max="769" width="18" style="64" customWidth="1"/>
    <col min="770" max="770" width="15.7109375" style="64" customWidth="1"/>
    <col min="771" max="771" width="41.85546875" style="64" customWidth="1"/>
    <col min="772" max="772" width="25.7109375" style="64" customWidth="1"/>
    <col min="773" max="776" width="15.7109375" style="64" customWidth="1"/>
    <col min="777" max="1024" width="9.140625" style="64"/>
    <col min="1025" max="1025" width="18" style="64" customWidth="1"/>
    <col min="1026" max="1026" width="15.7109375" style="64" customWidth="1"/>
    <col min="1027" max="1027" width="41.85546875" style="64" customWidth="1"/>
    <col min="1028" max="1028" width="25.7109375" style="64" customWidth="1"/>
    <col min="1029" max="1032" width="15.7109375" style="64" customWidth="1"/>
    <col min="1033" max="1280" width="9.140625" style="64"/>
    <col min="1281" max="1281" width="18" style="64" customWidth="1"/>
    <col min="1282" max="1282" width="15.7109375" style="64" customWidth="1"/>
    <col min="1283" max="1283" width="41.85546875" style="64" customWidth="1"/>
    <col min="1284" max="1284" width="25.7109375" style="64" customWidth="1"/>
    <col min="1285" max="1288" width="15.7109375" style="64" customWidth="1"/>
    <col min="1289" max="1536" width="9.140625" style="64"/>
    <col min="1537" max="1537" width="18" style="64" customWidth="1"/>
    <col min="1538" max="1538" width="15.7109375" style="64" customWidth="1"/>
    <col min="1539" max="1539" width="41.85546875" style="64" customWidth="1"/>
    <col min="1540" max="1540" width="25.7109375" style="64" customWidth="1"/>
    <col min="1541" max="1544" width="15.7109375" style="64" customWidth="1"/>
    <col min="1545" max="1792" width="9.140625" style="64"/>
    <col min="1793" max="1793" width="18" style="64" customWidth="1"/>
    <col min="1794" max="1794" width="15.7109375" style="64" customWidth="1"/>
    <col min="1795" max="1795" width="41.85546875" style="64" customWidth="1"/>
    <col min="1796" max="1796" width="25.7109375" style="64" customWidth="1"/>
    <col min="1797" max="1800" width="15.7109375" style="64" customWidth="1"/>
    <col min="1801" max="2048" width="9.140625" style="64"/>
    <col min="2049" max="2049" width="18" style="64" customWidth="1"/>
    <col min="2050" max="2050" width="15.7109375" style="64" customWidth="1"/>
    <col min="2051" max="2051" width="41.85546875" style="64" customWidth="1"/>
    <col min="2052" max="2052" width="25.7109375" style="64" customWidth="1"/>
    <col min="2053" max="2056" width="15.7109375" style="64" customWidth="1"/>
    <col min="2057" max="2304" width="9.140625" style="64"/>
    <col min="2305" max="2305" width="18" style="64" customWidth="1"/>
    <col min="2306" max="2306" width="15.7109375" style="64" customWidth="1"/>
    <col min="2307" max="2307" width="41.85546875" style="64" customWidth="1"/>
    <col min="2308" max="2308" width="25.7109375" style="64" customWidth="1"/>
    <col min="2309" max="2312" width="15.7109375" style="64" customWidth="1"/>
    <col min="2313" max="2560" width="9.140625" style="64"/>
    <col min="2561" max="2561" width="18" style="64" customWidth="1"/>
    <col min="2562" max="2562" width="15.7109375" style="64" customWidth="1"/>
    <col min="2563" max="2563" width="41.85546875" style="64" customWidth="1"/>
    <col min="2564" max="2564" width="25.7109375" style="64" customWidth="1"/>
    <col min="2565" max="2568" width="15.7109375" style="64" customWidth="1"/>
    <col min="2569" max="2816" width="9.140625" style="64"/>
    <col min="2817" max="2817" width="18" style="64" customWidth="1"/>
    <col min="2818" max="2818" width="15.7109375" style="64" customWidth="1"/>
    <col min="2819" max="2819" width="41.85546875" style="64" customWidth="1"/>
    <col min="2820" max="2820" width="25.7109375" style="64" customWidth="1"/>
    <col min="2821" max="2824" width="15.7109375" style="64" customWidth="1"/>
    <col min="2825" max="3072" width="9.140625" style="64"/>
    <col min="3073" max="3073" width="18" style="64" customWidth="1"/>
    <col min="3074" max="3074" width="15.7109375" style="64" customWidth="1"/>
    <col min="3075" max="3075" width="41.85546875" style="64" customWidth="1"/>
    <col min="3076" max="3076" width="25.7109375" style="64" customWidth="1"/>
    <col min="3077" max="3080" width="15.7109375" style="64" customWidth="1"/>
    <col min="3081" max="3328" width="9.140625" style="64"/>
    <col min="3329" max="3329" width="18" style="64" customWidth="1"/>
    <col min="3330" max="3330" width="15.7109375" style="64" customWidth="1"/>
    <col min="3331" max="3331" width="41.85546875" style="64" customWidth="1"/>
    <col min="3332" max="3332" width="25.7109375" style="64" customWidth="1"/>
    <col min="3333" max="3336" width="15.7109375" style="64" customWidth="1"/>
    <col min="3337" max="3584" width="9.140625" style="64"/>
    <col min="3585" max="3585" width="18" style="64" customWidth="1"/>
    <col min="3586" max="3586" width="15.7109375" style="64" customWidth="1"/>
    <col min="3587" max="3587" width="41.85546875" style="64" customWidth="1"/>
    <col min="3588" max="3588" width="25.7109375" style="64" customWidth="1"/>
    <col min="3589" max="3592" width="15.7109375" style="64" customWidth="1"/>
    <col min="3593" max="3840" width="9.140625" style="64"/>
    <col min="3841" max="3841" width="18" style="64" customWidth="1"/>
    <col min="3842" max="3842" width="15.7109375" style="64" customWidth="1"/>
    <col min="3843" max="3843" width="41.85546875" style="64" customWidth="1"/>
    <col min="3844" max="3844" width="25.7109375" style="64" customWidth="1"/>
    <col min="3845" max="3848" width="15.7109375" style="64" customWidth="1"/>
    <col min="3849" max="4096" width="9.140625" style="64"/>
    <col min="4097" max="4097" width="18" style="64" customWidth="1"/>
    <col min="4098" max="4098" width="15.7109375" style="64" customWidth="1"/>
    <col min="4099" max="4099" width="41.85546875" style="64" customWidth="1"/>
    <col min="4100" max="4100" width="25.7109375" style="64" customWidth="1"/>
    <col min="4101" max="4104" width="15.7109375" style="64" customWidth="1"/>
    <col min="4105" max="4352" width="9.140625" style="64"/>
    <col min="4353" max="4353" width="18" style="64" customWidth="1"/>
    <col min="4354" max="4354" width="15.7109375" style="64" customWidth="1"/>
    <col min="4355" max="4355" width="41.85546875" style="64" customWidth="1"/>
    <col min="4356" max="4356" width="25.7109375" style="64" customWidth="1"/>
    <col min="4357" max="4360" width="15.7109375" style="64" customWidth="1"/>
    <col min="4361" max="4608" width="9.140625" style="64"/>
    <col min="4609" max="4609" width="18" style="64" customWidth="1"/>
    <col min="4610" max="4610" width="15.7109375" style="64" customWidth="1"/>
    <col min="4611" max="4611" width="41.85546875" style="64" customWidth="1"/>
    <col min="4612" max="4612" width="25.7109375" style="64" customWidth="1"/>
    <col min="4613" max="4616" width="15.7109375" style="64" customWidth="1"/>
    <col min="4617" max="4864" width="9.140625" style="64"/>
    <col min="4865" max="4865" width="18" style="64" customWidth="1"/>
    <col min="4866" max="4866" width="15.7109375" style="64" customWidth="1"/>
    <col min="4867" max="4867" width="41.85546875" style="64" customWidth="1"/>
    <col min="4868" max="4868" width="25.7109375" style="64" customWidth="1"/>
    <col min="4869" max="4872" width="15.7109375" style="64" customWidth="1"/>
    <col min="4873" max="5120" width="9.140625" style="64"/>
    <col min="5121" max="5121" width="18" style="64" customWidth="1"/>
    <col min="5122" max="5122" width="15.7109375" style="64" customWidth="1"/>
    <col min="5123" max="5123" width="41.85546875" style="64" customWidth="1"/>
    <col min="5124" max="5124" width="25.7109375" style="64" customWidth="1"/>
    <col min="5125" max="5128" width="15.7109375" style="64" customWidth="1"/>
    <col min="5129" max="5376" width="9.140625" style="64"/>
    <col min="5377" max="5377" width="18" style="64" customWidth="1"/>
    <col min="5378" max="5378" width="15.7109375" style="64" customWidth="1"/>
    <col min="5379" max="5379" width="41.85546875" style="64" customWidth="1"/>
    <col min="5380" max="5380" width="25.7109375" style="64" customWidth="1"/>
    <col min="5381" max="5384" width="15.7109375" style="64" customWidth="1"/>
    <col min="5385" max="5632" width="9.140625" style="64"/>
    <col min="5633" max="5633" width="18" style="64" customWidth="1"/>
    <col min="5634" max="5634" width="15.7109375" style="64" customWidth="1"/>
    <col min="5635" max="5635" width="41.85546875" style="64" customWidth="1"/>
    <col min="5636" max="5636" width="25.7109375" style="64" customWidth="1"/>
    <col min="5637" max="5640" width="15.7109375" style="64" customWidth="1"/>
    <col min="5641" max="5888" width="9.140625" style="64"/>
    <col min="5889" max="5889" width="18" style="64" customWidth="1"/>
    <col min="5890" max="5890" width="15.7109375" style="64" customWidth="1"/>
    <col min="5891" max="5891" width="41.85546875" style="64" customWidth="1"/>
    <col min="5892" max="5892" width="25.7109375" style="64" customWidth="1"/>
    <col min="5893" max="5896" width="15.7109375" style="64" customWidth="1"/>
    <col min="5897" max="6144" width="9.140625" style="64"/>
    <col min="6145" max="6145" width="18" style="64" customWidth="1"/>
    <col min="6146" max="6146" width="15.7109375" style="64" customWidth="1"/>
    <col min="6147" max="6147" width="41.85546875" style="64" customWidth="1"/>
    <col min="6148" max="6148" width="25.7109375" style="64" customWidth="1"/>
    <col min="6149" max="6152" width="15.7109375" style="64" customWidth="1"/>
    <col min="6153" max="6400" width="9.140625" style="64"/>
    <col min="6401" max="6401" width="18" style="64" customWidth="1"/>
    <col min="6402" max="6402" width="15.7109375" style="64" customWidth="1"/>
    <col min="6403" max="6403" width="41.85546875" style="64" customWidth="1"/>
    <col min="6404" max="6404" width="25.7109375" style="64" customWidth="1"/>
    <col min="6405" max="6408" width="15.7109375" style="64" customWidth="1"/>
    <col min="6409" max="6656" width="9.140625" style="64"/>
    <col min="6657" max="6657" width="18" style="64" customWidth="1"/>
    <col min="6658" max="6658" width="15.7109375" style="64" customWidth="1"/>
    <col min="6659" max="6659" width="41.85546875" style="64" customWidth="1"/>
    <col min="6660" max="6660" width="25.7109375" style="64" customWidth="1"/>
    <col min="6661" max="6664" width="15.7109375" style="64" customWidth="1"/>
    <col min="6665" max="6912" width="9.140625" style="64"/>
    <col min="6913" max="6913" width="18" style="64" customWidth="1"/>
    <col min="6914" max="6914" width="15.7109375" style="64" customWidth="1"/>
    <col min="6915" max="6915" width="41.85546875" style="64" customWidth="1"/>
    <col min="6916" max="6916" width="25.7109375" style="64" customWidth="1"/>
    <col min="6917" max="6920" width="15.7109375" style="64" customWidth="1"/>
    <col min="6921" max="7168" width="9.140625" style="64"/>
    <col min="7169" max="7169" width="18" style="64" customWidth="1"/>
    <col min="7170" max="7170" width="15.7109375" style="64" customWidth="1"/>
    <col min="7171" max="7171" width="41.85546875" style="64" customWidth="1"/>
    <col min="7172" max="7172" width="25.7109375" style="64" customWidth="1"/>
    <col min="7173" max="7176" width="15.7109375" style="64" customWidth="1"/>
    <col min="7177" max="7424" width="9.140625" style="64"/>
    <col min="7425" max="7425" width="18" style="64" customWidth="1"/>
    <col min="7426" max="7426" width="15.7109375" style="64" customWidth="1"/>
    <col min="7427" max="7427" width="41.85546875" style="64" customWidth="1"/>
    <col min="7428" max="7428" width="25.7109375" style="64" customWidth="1"/>
    <col min="7429" max="7432" width="15.7109375" style="64" customWidth="1"/>
    <col min="7433" max="7680" width="9.140625" style="64"/>
    <col min="7681" max="7681" width="18" style="64" customWidth="1"/>
    <col min="7682" max="7682" width="15.7109375" style="64" customWidth="1"/>
    <col min="7683" max="7683" width="41.85546875" style="64" customWidth="1"/>
    <col min="7684" max="7684" width="25.7109375" style="64" customWidth="1"/>
    <col min="7685" max="7688" width="15.7109375" style="64" customWidth="1"/>
    <col min="7689" max="7936" width="9.140625" style="64"/>
    <col min="7937" max="7937" width="18" style="64" customWidth="1"/>
    <col min="7938" max="7938" width="15.7109375" style="64" customWidth="1"/>
    <col min="7939" max="7939" width="41.85546875" style="64" customWidth="1"/>
    <col min="7940" max="7940" width="25.7109375" style="64" customWidth="1"/>
    <col min="7941" max="7944" width="15.7109375" style="64" customWidth="1"/>
    <col min="7945" max="8192" width="9.140625" style="64"/>
    <col min="8193" max="8193" width="18" style="64" customWidth="1"/>
    <col min="8194" max="8194" width="15.7109375" style="64" customWidth="1"/>
    <col min="8195" max="8195" width="41.85546875" style="64" customWidth="1"/>
    <col min="8196" max="8196" width="25.7109375" style="64" customWidth="1"/>
    <col min="8197" max="8200" width="15.7109375" style="64" customWidth="1"/>
    <col min="8201" max="8448" width="9.140625" style="64"/>
    <col min="8449" max="8449" width="18" style="64" customWidth="1"/>
    <col min="8450" max="8450" width="15.7109375" style="64" customWidth="1"/>
    <col min="8451" max="8451" width="41.85546875" style="64" customWidth="1"/>
    <col min="8452" max="8452" width="25.7109375" style="64" customWidth="1"/>
    <col min="8453" max="8456" width="15.7109375" style="64" customWidth="1"/>
    <col min="8457" max="8704" width="9.140625" style="64"/>
    <col min="8705" max="8705" width="18" style="64" customWidth="1"/>
    <col min="8706" max="8706" width="15.7109375" style="64" customWidth="1"/>
    <col min="8707" max="8707" width="41.85546875" style="64" customWidth="1"/>
    <col min="8708" max="8708" width="25.7109375" style="64" customWidth="1"/>
    <col min="8709" max="8712" width="15.7109375" style="64" customWidth="1"/>
    <col min="8713" max="8960" width="9.140625" style="64"/>
    <col min="8961" max="8961" width="18" style="64" customWidth="1"/>
    <col min="8962" max="8962" width="15.7109375" style="64" customWidth="1"/>
    <col min="8963" max="8963" width="41.85546875" style="64" customWidth="1"/>
    <col min="8964" max="8964" width="25.7109375" style="64" customWidth="1"/>
    <col min="8965" max="8968" width="15.7109375" style="64" customWidth="1"/>
    <col min="8969" max="9216" width="9.140625" style="64"/>
    <col min="9217" max="9217" width="18" style="64" customWidth="1"/>
    <col min="9218" max="9218" width="15.7109375" style="64" customWidth="1"/>
    <col min="9219" max="9219" width="41.85546875" style="64" customWidth="1"/>
    <col min="9220" max="9220" width="25.7109375" style="64" customWidth="1"/>
    <col min="9221" max="9224" width="15.7109375" style="64" customWidth="1"/>
    <col min="9225" max="9472" width="9.140625" style="64"/>
    <col min="9473" max="9473" width="18" style="64" customWidth="1"/>
    <col min="9474" max="9474" width="15.7109375" style="64" customWidth="1"/>
    <col min="9475" max="9475" width="41.85546875" style="64" customWidth="1"/>
    <col min="9476" max="9476" width="25.7109375" style="64" customWidth="1"/>
    <col min="9477" max="9480" width="15.7109375" style="64" customWidth="1"/>
    <col min="9481" max="9728" width="9.140625" style="64"/>
    <col min="9729" max="9729" width="18" style="64" customWidth="1"/>
    <col min="9730" max="9730" width="15.7109375" style="64" customWidth="1"/>
    <col min="9731" max="9731" width="41.85546875" style="64" customWidth="1"/>
    <col min="9732" max="9732" width="25.7109375" style="64" customWidth="1"/>
    <col min="9733" max="9736" width="15.7109375" style="64" customWidth="1"/>
    <col min="9737" max="9984" width="9.140625" style="64"/>
    <col min="9985" max="9985" width="18" style="64" customWidth="1"/>
    <col min="9986" max="9986" width="15.7109375" style="64" customWidth="1"/>
    <col min="9987" max="9987" width="41.85546875" style="64" customWidth="1"/>
    <col min="9988" max="9988" width="25.7109375" style="64" customWidth="1"/>
    <col min="9989" max="9992" width="15.7109375" style="64" customWidth="1"/>
    <col min="9993" max="10240" width="9.140625" style="64"/>
    <col min="10241" max="10241" width="18" style="64" customWidth="1"/>
    <col min="10242" max="10242" width="15.7109375" style="64" customWidth="1"/>
    <col min="10243" max="10243" width="41.85546875" style="64" customWidth="1"/>
    <col min="10244" max="10244" width="25.7109375" style="64" customWidth="1"/>
    <col min="10245" max="10248" width="15.7109375" style="64" customWidth="1"/>
    <col min="10249" max="10496" width="9.140625" style="64"/>
    <col min="10497" max="10497" width="18" style="64" customWidth="1"/>
    <col min="10498" max="10498" width="15.7109375" style="64" customWidth="1"/>
    <col min="10499" max="10499" width="41.85546875" style="64" customWidth="1"/>
    <col min="10500" max="10500" width="25.7109375" style="64" customWidth="1"/>
    <col min="10501" max="10504" width="15.7109375" style="64" customWidth="1"/>
    <col min="10505" max="10752" width="9.140625" style="64"/>
    <col min="10753" max="10753" width="18" style="64" customWidth="1"/>
    <col min="10754" max="10754" width="15.7109375" style="64" customWidth="1"/>
    <col min="10755" max="10755" width="41.85546875" style="64" customWidth="1"/>
    <col min="10756" max="10756" width="25.7109375" style="64" customWidth="1"/>
    <col min="10757" max="10760" width="15.7109375" style="64" customWidth="1"/>
    <col min="10761" max="11008" width="9.140625" style="64"/>
    <col min="11009" max="11009" width="18" style="64" customWidth="1"/>
    <col min="11010" max="11010" width="15.7109375" style="64" customWidth="1"/>
    <col min="11011" max="11011" width="41.85546875" style="64" customWidth="1"/>
    <col min="11012" max="11012" width="25.7109375" style="64" customWidth="1"/>
    <col min="11013" max="11016" width="15.7109375" style="64" customWidth="1"/>
    <col min="11017" max="11264" width="9.140625" style="64"/>
    <col min="11265" max="11265" width="18" style="64" customWidth="1"/>
    <col min="11266" max="11266" width="15.7109375" style="64" customWidth="1"/>
    <col min="11267" max="11267" width="41.85546875" style="64" customWidth="1"/>
    <col min="11268" max="11268" width="25.7109375" style="64" customWidth="1"/>
    <col min="11269" max="11272" width="15.7109375" style="64" customWidth="1"/>
    <col min="11273" max="11520" width="9.140625" style="64"/>
    <col min="11521" max="11521" width="18" style="64" customWidth="1"/>
    <col min="11522" max="11522" width="15.7109375" style="64" customWidth="1"/>
    <col min="11523" max="11523" width="41.85546875" style="64" customWidth="1"/>
    <col min="11524" max="11524" width="25.7109375" style="64" customWidth="1"/>
    <col min="11525" max="11528" width="15.7109375" style="64" customWidth="1"/>
    <col min="11529" max="11776" width="9.140625" style="64"/>
    <col min="11777" max="11777" width="18" style="64" customWidth="1"/>
    <col min="11778" max="11778" width="15.7109375" style="64" customWidth="1"/>
    <col min="11779" max="11779" width="41.85546875" style="64" customWidth="1"/>
    <col min="11780" max="11780" width="25.7109375" style="64" customWidth="1"/>
    <col min="11781" max="11784" width="15.7109375" style="64" customWidth="1"/>
    <col min="11785" max="12032" width="9.140625" style="64"/>
    <col min="12033" max="12033" width="18" style="64" customWidth="1"/>
    <col min="12034" max="12034" width="15.7109375" style="64" customWidth="1"/>
    <col min="12035" max="12035" width="41.85546875" style="64" customWidth="1"/>
    <col min="12036" max="12036" width="25.7109375" style="64" customWidth="1"/>
    <col min="12037" max="12040" width="15.7109375" style="64" customWidth="1"/>
    <col min="12041" max="12288" width="9.140625" style="64"/>
    <col min="12289" max="12289" width="18" style="64" customWidth="1"/>
    <col min="12290" max="12290" width="15.7109375" style="64" customWidth="1"/>
    <col min="12291" max="12291" width="41.85546875" style="64" customWidth="1"/>
    <col min="12292" max="12292" width="25.7109375" style="64" customWidth="1"/>
    <col min="12293" max="12296" width="15.7109375" style="64" customWidth="1"/>
    <col min="12297" max="12544" width="9.140625" style="64"/>
    <col min="12545" max="12545" width="18" style="64" customWidth="1"/>
    <col min="12546" max="12546" width="15.7109375" style="64" customWidth="1"/>
    <col min="12547" max="12547" width="41.85546875" style="64" customWidth="1"/>
    <col min="12548" max="12548" width="25.7109375" style="64" customWidth="1"/>
    <col min="12549" max="12552" width="15.7109375" style="64" customWidth="1"/>
    <col min="12553" max="12800" width="9.140625" style="64"/>
    <col min="12801" max="12801" width="18" style="64" customWidth="1"/>
    <col min="12802" max="12802" width="15.7109375" style="64" customWidth="1"/>
    <col min="12803" max="12803" width="41.85546875" style="64" customWidth="1"/>
    <col min="12804" max="12804" width="25.7109375" style="64" customWidth="1"/>
    <col min="12805" max="12808" width="15.7109375" style="64" customWidth="1"/>
    <col min="12809" max="13056" width="9.140625" style="64"/>
    <col min="13057" max="13057" width="18" style="64" customWidth="1"/>
    <col min="13058" max="13058" width="15.7109375" style="64" customWidth="1"/>
    <col min="13059" max="13059" width="41.85546875" style="64" customWidth="1"/>
    <col min="13060" max="13060" width="25.7109375" style="64" customWidth="1"/>
    <col min="13061" max="13064" width="15.7109375" style="64" customWidth="1"/>
    <col min="13065" max="13312" width="9.140625" style="64"/>
    <col min="13313" max="13313" width="18" style="64" customWidth="1"/>
    <col min="13314" max="13314" width="15.7109375" style="64" customWidth="1"/>
    <col min="13315" max="13315" width="41.85546875" style="64" customWidth="1"/>
    <col min="13316" max="13316" width="25.7109375" style="64" customWidth="1"/>
    <col min="13317" max="13320" width="15.7109375" style="64" customWidth="1"/>
    <col min="13321" max="13568" width="9.140625" style="64"/>
    <col min="13569" max="13569" width="18" style="64" customWidth="1"/>
    <col min="13570" max="13570" width="15.7109375" style="64" customWidth="1"/>
    <col min="13571" max="13571" width="41.85546875" style="64" customWidth="1"/>
    <col min="13572" max="13572" width="25.7109375" style="64" customWidth="1"/>
    <col min="13573" max="13576" width="15.7109375" style="64" customWidth="1"/>
    <col min="13577" max="13824" width="9.140625" style="64"/>
    <col min="13825" max="13825" width="18" style="64" customWidth="1"/>
    <col min="13826" max="13826" width="15.7109375" style="64" customWidth="1"/>
    <col min="13827" max="13827" width="41.85546875" style="64" customWidth="1"/>
    <col min="13828" max="13828" width="25.7109375" style="64" customWidth="1"/>
    <col min="13829" max="13832" width="15.7109375" style="64" customWidth="1"/>
    <col min="13833" max="14080" width="9.140625" style="64"/>
    <col min="14081" max="14081" width="18" style="64" customWidth="1"/>
    <col min="14082" max="14082" width="15.7109375" style="64" customWidth="1"/>
    <col min="14083" max="14083" width="41.85546875" style="64" customWidth="1"/>
    <col min="14084" max="14084" width="25.7109375" style="64" customWidth="1"/>
    <col min="14085" max="14088" width="15.7109375" style="64" customWidth="1"/>
    <col min="14089" max="14336" width="9.140625" style="64"/>
    <col min="14337" max="14337" width="18" style="64" customWidth="1"/>
    <col min="14338" max="14338" width="15.7109375" style="64" customWidth="1"/>
    <col min="14339" max="14339" width="41.85546875" style="64" customWidth="1"/>
    <col min="14340" max="14340" width="25.7109375" style="64" customWidth="1"/>
    <col min="14341" max="14344" width="15.7109375" style="64" customWidth="1"/>
    <col min="14345" max="14592" width="9.140625" style="64"/>
    <col min="14593" max="14593" width="18" style="64" customWidth="1"/>
    <col min="14594" max="14594" width="15.7109375" style="64" customWidth="1"/>
    <col min="14595" max="14595" width="41.85546875" style="64" customWidth="1"/>
    <col min="14596" max="14596" width="25.7109375" style="64" customWidth="1"/>
    <col min="14597" max="14600" width="15.7109375" style="64" customWidth="1"/>
    <col min="14601" max="14848" width="9.140625" style="64"/>
    <col min="14849" max="14849" width="18" style="64" customWidth="1"/>
    <col min="14850" max="14850" width="15.7109375" style="64" customWidth="1"/>
    <col min="14851" max="14851" width="41.85546875" style="64" customWidth="1"/>
    <col min="14852" max="14852" width="25.7109375" style="64" customWidth="1"/>
    <col min="14853" max="14856" width="15.7109375" style="64" customWidth="1"/>
    <col min="14857" max="15104" width="9.140625" style="64"/>
    <col min="15105" max="15105" width="18" style="64" customWidth="1"/>
    <col min="15106" max="15106" width="15.7109375" style="64" customWidth="1"/>
    <col min="15107" max="15107" width="41.85546875" style="64" customWidth="1"/>
    <col min="15108" max="15108" width="25.7109375" style="64" customWidth="1"/>
    <col min="15109" max="15112" width="15.7109375" style="64" customWidth="1"/>
    <col min="15113" max="15360" width="9.140625" style="64"/>
    <col min="15361" max="15361" width="18" style="64" customWidth="1"/>
    <col min="15362" max="15362" width="15.7109375" style="64" customWidth="1"/>
    <col min="15363" max="15363" width="41.85546875" style="64" customWidth="1"/>
    <col min="15364" max="15364" width="25.7109375" style="64" customWidth="1"/>
    <col min="15365" max="15368" width="15.7109375" style="64" customWidth="1"/>
    <col min="15369" max="15616" width="9.140625" style="64"/>
    <col min="15617" max="15617" width="18" style="64" customWidth="1"/>
    <col min="15618" max="15618" width="15.7109375" style="64" customWidth="1"/>
    <col min="15619" max="15619" width="41.85546875" style="64" customWidth="1"/>
    <col min="15620" max="15620" width="25.7109375" style="64" customWidth="1"/>
    <col min="15621" max="15624" width="15.7109375" style="64" customWidth="1"/>
    <col min="15625" max="15872" width="9.140625" style="64"/>
    <col min="15873" max="15873" width="18" style="64" customWidth="1"/>
    <col min="15874" max="15874" width="15.7109375" style="64" customWidth="1"/>
    <col min="15875" max="15875" width="41.85546875" style="64" customWidth="1"/>
    <col min="15876" max="15876" width="25.7109375" style="64" customWidth="1"/>
    <col min="15877" max="15880" width="15.7109375" style="64" customWidth="1"/>
    <col min="15881" max="16128" width="9.140625" style="64"/>
    <col min="16129" max="16129" width="18" style="64" customWidth="1"/>
    <col min="16130" max="16130" width="15.7109375" style="64" customWidth="1"/>
    <col min="16131" max="16131" width="41.85546875" style="64" customWidth="1"/>
    <col min="16132" max="16132" width="25.7109375" style="64" customWidth="1"/>
    <col min="16133" max="16136" width="15.7109375" style="64" customWidth="1"/>
    <col min="16137" max="16384" width="9.140625" style="64"/>
  </cols>
  <sheetData>
    <row r="1" spans="1:8" ht="18" x14ac:dyDescent="0.25">
      <c r="A1" s="311" t="s">
        <v>442</v>
      </c>
      <c r="B1" s="311"/>
      <c r="C1" s="311"/>
      <c r="D1" s="311"/>
      <c r="E1" s="311"/>
      <c r="F1" s="311"/>
      <c r="G1" s="311"/>
      <c r="H1" s="311"/>
    </row>
    <row r="2" spans="1:8" x14ac:dyDescent="0.2">
      <c r="B2" s="67"/>
      <c r="C2" s="67"/>
      <c r="D2" s="67"/>
      <c r="E2" s="67"/>
      <c r="F2" s="67"/>
      <c r="G2" s="67"/>
    </row>
    <row r="3" spans="1:8" x14ac:dyDescent="0.2">
      <c r="B3" s="293" t="s">
        <v>332</v>
      </c>
      <c r="C3" s="293"/>
      <c r="D3" s="293"/>
      <c r="E3" s="293"/>
      <c r="F3" s="293"/>
      <c r="G3" s="293"/>
    </row>
    <row r="4" spans="1:8" x14ac:dyDescent="0.2">
      <c r="B4" s="224"/>
      <c r="C4" s="224"/>
      <c r="D4" s="224"/>
      <c r="E4" s="224"/>
      <c r="F4" s="224"/>
      <c r="G4" s="224"/>
    </row>
    <row r="5" spans="1:8" x14ac:dyDescent="0.2">
      <c r="A5" s="65" t="s">
        <v>328</v>
      </c>
      <c r="B5" s="66" t="s">
        <v>474</v>
      </c>
      <c r="C5" s="67"/>
      <c r="D5" s="67"/>
      <c r="E5" s="67"/>
      <c r="F5" s="67"/>
      <c r="G5" s="67"/>
      <c r="H5" s="67"/>
    </row>
    <row r="6" spans="1:8" x14ac:dyDescent="0.2">
      <c r="A6" s="65" t="s">
        <v>329</v>
      </c>
      <c r="B6" s="66" t="s">
        <v>474</v>
      </c>
      <c r="C6" s="225"/>
      <c r="D6" s="225"/>
      <c r="E6" s="225"/>
      <c r="F6" s="225"/>
      <c r="G6" s="225"/>
      <c r="H6" s="225"/>
    </row>
    <row r="7" spans="1:8" x14ac:dyDescent="0.2">
      <c r="A7" s="65" t="s">
        <v>330</v>
      </c>
      <c r="B7" s="66" t="s">
        <v>135</v>
      </c>
      <c r="C7" s="225"/>
      <c r="D7" s="225"/>
      <c r="E7" s="225"/>
      <c r="F7" s="225"/>
      <c r="G7" s="225"/>
      <c r="H7" s="225"/>
    </row>
    <row r="8" spans="1:8" x14ac:dyDescent="0.2">
      <c r="A8" s="65" t="s">
        <v>331</v>
      </c>
      <c r="B8" s="225"/>
      <c r="C8" s="225"/>
      <c r="D8" s="225"/>
      <c r="E8" s="225"/>
      <c r="F8" s="225"/>
      <c r="G8" s="225"/>
      <c r="H8" s="225"/>
    </row>
    <row r="9" spans="1:8" x14ac:dyDescent="0.2">
      <c r="B9" s="70" t="s">
        <v>443</v>
      </c>
      <c r="C9" s="241"/>
    </row>
    <row r="10" spans="1:8" ht="15" thickBot="1" x14ac:dyDescent="0.25">
      <c r="B10" s="70" t="s">
        <v>444</v>
      </c>
      <c r="C10" s="241"/>
    </row>
    <row r="11" spans="1:8" x14ac:dyDescent="0.2">
      <c r="A11" s="312" t="s">
        <v>333</v>
      </c>
      <c r="B11" s="314" t="s">
        <v>445</v>
      </c>
      <c r="C11" s="314" t="s">
        <v>446</v>
      </c>
      <c r="D11" s="316" t="s">
        <v>447</v>
      </c>
      <c r="E11" s="318" t="s">
        <v>93</v>
      </c>
      <c r="F11" s="319"/>
      <c r="G11" s="320"/>
      <c r="H11" s="321" t="s">
        <v>448</v>
      </c>
    </row>
    <row r="12" spans="1:8" ht="15" thickBot="1" x14ac:dyDescent="0.25">
      <c r="A12" s="313"/>
      <c r="B12" s="315"/>
      <c r="C12" s="315"/>
      <c r="D12" s="317"/>
      <c r="E12" s="244" t="s">
        <v>410</v>
      </c>
      <c r="F12" s="245" t="s">
        <v>411</v>
      </c>
      <c r="G12" s="253" t="s">
        <v>449</v>
      </c>
      <c r="H12" s="322"/>
    </row>
    <row r="13" spans="1:8" x14ac:dyDescent="0.2">
      <c r="A13" s="226">
        <v>1</v>
      </c>
      <c r="B13" s="227">
        <v>1</v>
      </c>
      <c r="C13" s="228" t="s">
        <v>327</v>
      </c>
      <c r="D13" s="242"/>
      <c r="E13" s="248"/>
      <c r="F13" s="249"/>
      <c r="G13" s="254"/>
      <c r="H13" s="257"/>
    </row>
    <row r="14" spans="1:8" x14ac:dyDescent="0.2">
      <c r="A14" s="229">
        <v>2</v>
      </c>
      <c r="B14" s="230">
        <v>2</v>
      </c>
      <c r="C14" s="231" t="s">
        <v>108</v>
      </c>
      <c r="D14" s="243"/>
      <c r="E14" s="250"/>
      <c r="F14" s="232"/>
      <c r="G14" s="243"/>
      <c r="H14" s="258"/>
    </row>
    <row r="15" spans="1:8" x14ac:dyDescent="0.2">
      <c r="A15" s="229">
        <v>3</v>
      </c>
      <c r="B15" s="230">
        <v>3</v>
      </c>
      <c r="C15" s="231" t="s">
        <v>419</v>
      </c>
      <c r="D15" s="243"/>
      <c r="E15" s="250"/>
      <c r="F15" s="232"/>
      <c r="G15" s="243"/>
      <c r="H15" s="258"/>
    </row>
    <row r="16" spans="1:8" x14ac:dyDescent="0.2">
      <c r="A16" s="229">
        <v>4</v>
      </c>
      <c r="B16" s="230">
        <v>4</v>
      </c>
      <c r="C16" s="231" t="s">
        <v>422</v>
      </c>
      <c r="D16" s="243"/>
      <c r="E16" s="250"/>
      <c r="F16" s="232"/>
      <c r="G16" s="243"/>
      <c r="H16" s="258"/>
    </row>
    <row r="17" spans="1:8" x14ac:dyDescent="0.2">
      <c r="A17" s="229">
        <v>5</v>
      </c>
      <c r="B17" s="230">
        <v>5</v>
      </c>
      <c r="C17" s="231" t="s">
        <v>424</v>
      </c>
      <c r="D17" s="243"/>
      <c r="E17" s="250"/>
      <c r="F17" s="232"/>
      <c r="G17" s="243"/>
      <c r="H17" s="258"/>
    </row>
    <row r="18" spans="1:8" x14ac:dyDescent="0.2">
      <c r="A18" s="229">
        <v>6</v>
      </c>
      <c r="B18" s="230">
        <v>6</v>
      </c>
      <c r="C18" s="231" t="s">
        <v>426</v>
      </c>
      <c r="D18" s="243"/>
      <c r="E18" s="250"/>
      <c r="F18" s="232"/>
      <c r="G18" s="243"/>
      <c r="H18" s="258"/>
    </row>
    <row r="19" spans="1:8" x14ac:dyDescent="0.2">
      <c r="A19" s="229">
        <v>7</v>
      </c>
      <c r="B19" s="230">
        <v>7</v>
      </c>
      <c r="C19" s="231" t="s">
        <v>428</v>
      </c>
      <c r="D19" s="243"/>
      <c r="E19" s="250"/>
      <c r="F19" s="232"/>
      <c r="G19" s="243"/>
      <c r="H19" s="258"/>
    </row>
    <row r="20" spans="1:8" ht="26.25" thickBot="1" x14ac:dyDescent="0.25">
      <c r="A20" s="229">
        <v>8</v>
      </c>
      <c r="B20" s="230">
        <v>8</v>
      </c>
      <c r="C20" s="282" t="s">
        <v>429</v>
      </c>
      <c r="D20" s="243"/>
      <c r="E20" s="251"/>
      <c r="F20" s="252"/>
      <c r="G20" s="255"/>
      <c r="H20" s="259"/>
    </row>
    <row r="21" spans="1:8" s="68" customFormat="1" ht="15" thickBot="1" x14ac:dyDescent="0.25">
      <c r="A21" s="299" t="s">
        <v>450</v>
      </c>
      <c r="B21" s="300"/>
      <c r="C21" s="301"/>
      <c r="D21" s="233"/>
      <c r="E21" s="246"/>
      <c r="F21" s="247"/>
      <c r="G21" s="256"/>
      <c r="H21" s="260"/>
    </row>
    <row r="22" spans="1:8" s="68" customFormat="1" x14ac:dyDescent="0.2">
      <c r="A22" s="302" t="s">
        <v>472</v>
      </c>
      <c r="B22" s="303"/>
      <c r="C22" s="304"/>
      <c r="D22" s="234"/>
      <c r="E22" s="235"/>
      <c r="F22" s="235"/>
      <c r="G22" s="235"/>
      <c r="H22" s="236"/>
    </row>
    <row r="23" spans="1:8" s="68" customFormat="1" x14ac:dyDescent="0.2">
      <c r="A23" s="305" t="s">
        <v>451</v>
      </c>
      <c r="B23" s="306"/>
      <c r="C23" s="307"/>
      <c r="D23" s="237"/>
      <c r="E23" s="238"/>
      <c r="F23" s="238"/>
      <c r="G23" s="238"/>
      <c r="H23" s="236"/>
    </row>
    <row r="24" spans="1:8" s="68" customFormat="1" x14ac:dyDescent="0.2">
      <c r="A24" s="305" t="s">
        <v>473</v>
      </c>
      <c r="B24" s="306"/>
      <c r="C24" s="307"/>
      <c r="D24" s="239"/>
      <c r="E24" s="238"/>
      <c r="F24" s="238"/>
      <c r="G24" s="238"/>
      <c r="H24" s="236"/>
    </row>
    <row r="25" spans="1:8" s="68" customFormat="1" ht="15" thickBot="1" x14ac:dyDescent="0.25">
      <c r="A25" s="308" t="s">
        <v>452</v>
      </c>
      <c r="B25" s="309"/>
      <c r="C25" s="310"/>
      <c r="D25" s="240"/>
      <c r="E25" s="238"/>
      <c r="F25" s="238"/>
      <c r="G25" s="238"/>
      <c r="H25" s="236"/>
    </row>
    <row r="26" spans="1:8" s="68" customFormat="1" x14ac:dyDescent="0.2"/>
    <row r="27" spans="1:8" s="68" customFormat="1" x14ac:dyDescent="0.2"/>
    <row r="28" spans="1:8" s="68" customFormat="1" x14ac:dyDescent="0.2">
      <c r="A28" s="69" t="s">
        <v>336</v>
      </c>
      <c r="B28" s="298"/>
      <c r="C28" s="298"/>
      <c r="D28" s="81"/>
      <c r="E28" s="81"/>
    </row>
    <row r="29" spans="1:8" s="68" customFormat="1" x14ac:dyDescent="0.2">
      <c r="A29" s="69"/>
      <c r="B29" s="288" t="s">
        <v>337</v>
      </c>
      <c r="C29" s="288"/>
      <c r="D29" s="288"/>
      <c r="E29" s="288"/>
    </row>
    <row r="30" spans="1:8" s="68" customFormat="1" x14ac:dyDescent="0.2">
      <c r="A30" s="69" t="s">
        <v>458</v>
      </c>
      <c r="B30" s="69"/>
      <c r="C30" s="69"/>
      <c r="D30" s="69"/>
      <c r="E30" s="69"/>
    </row>
    <row r="31" spans="1:8" s="68" customFormat="1" x14ac:dyDescent="0.2">
      <c r="A31" s="69"/>
      <c r="B31" s="69"/>
      <c r="C31" s="69"/>
      <c r="D31" s="69"/>
      <c r="E31" s="69"/>
    </row>
    <row r="32" spans="1:8" s="68" customFormat="1" x14ac:dyDescent="0.2">
      <c r="A32" s="69" t="s">
        <v>338</v>
      </c>
      <c r="B32" s="298"/>
      <c r="C32" s="298"/>
      <c r="D32" s="81"/>
      <c r="E32" s="81"/>
    </row>
    <row r="33" spans="1:5" s="68" customFormat="1" x14ac:dyDescent="0.2">
      <c r="A33" s="69"/>
      <c r="B33" s="288" t="s">
        <v>337</v>
      </c>
      <c r="C33" s="288"/>
      <c r="D33" s="288"/>
      <c r="E33" s="288"/>
    </row>
    <row r="34" spans="1:5" s="68" customFormat="1" x14ac:dyDescent="0.2">
      <c r="A34" s="69" t="s">
        <v>339</v>
      </c>
      <c r="B34" s="69"/>
      <c r="C34" s="69"/>
      <c r="D34" s="69"/>
      <c r="E34" s="69"/>
    </row>
    <row r="35" spans="1:5" s="68" customFormat="1" x14ac:dyDescent="0.2"/>
    <row r="36" spans="1:5" s="68" customFormat="1" x14ac:dyDescent="0.2"/>
    <row r="37" spans="1:5" s="68" customFormat="1" x14ac:dyDescent="0.2"/>
  </sheetData>
  <mergeCells count="17">
    <mergeCell ref="A1:H1"/>
    <mergeCell ref="B3:G3"/>
    <mergeCell ref="A11:A12"/>
    <mergeCell ref="B11:B12"/>
    <mergeCell ref="C11:C12"/>
    <mergeCell ref="D11:D12"/>
    <mergeCell ref="E11:G11"/>
    <mergeCell ref="H11:H12"/>
    <mergeCell ref="B29:E29"/>
    <mergeCell ref="B32:C32"/>
    <mergeCell ref="B33:E33"/>
    <mergeCell ref="A21:C21"/>
    <mergeCell ref="A22:C22"/>
    <mergeCell ref="A23:C23"/>
    <mergeCell ref="A24:C24"/>
    <mergeCell ref="A25:C25"/>
    <mergeCell ref="B28:C28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18</vt:i4>
      </vt:variant>
    </vt:vector>
  </HeadingPairs>
  <TitlesOfParts>
    <vt:vector size="28" baseType="lpstr">
      <vt:lpstr>paligdarbi</vt:lpstr>
      <vt:lpstr>jumts</vt:lpstr>
      <vt:lpstr>sienas</vt:lpstr>
      <vt:lpstr>logi</vt:lpstr>
      <vt:lpstr>ieksejie darbi</vt:lpstr>
      <vt:lpstr>ventilacija</vt:lpstr>
      <vt:lpstr>Apkure</vt:lpstr>
      <vt:lpstr>UK</vt:lpstr>
      <vt:lpstr>Kopsavilkums</vt:lpstr>
      <vt:lpstr>Koptame</vt:lpstr>
      <vt:lpstr>Apkure!Print_Area</vt:lpstr>
      <vt:lpstr>'ieksejie darbi'!Print_Area</vt:lpstr>
      <vt:lpstr>jumts!Print_Area</vt:lpstr>
      <vt:lpstr>Kopsavilkums!Print_Area</vt:lpstr>
      <vt:lpstr>Koptame!Print_Area</vt:lpstr>
      <vt:lpstr>logi!Print_Area</vt:lpstr>
      <vt:lpstr>paligdarbi!Print_Area</vt:lpstr>
      <vt:lpstr>sienas!Print_Area</vt:lpstr>
      <vt:lpstr>UK!Print_Area</vt:lpstr>
      <vt:lpstr>ventilacija!Print_Area</vt:lpstr>
      <vt:lpstr>Apkure!Print_Titles</vt:lpstr>
      <vt:lpstr>'ieksejie darbi'!Print_Titles</vt:lpstr>
      <vt:lpstr>jumts!Print_Titles</vt:lpstr>
      <vt:lpstr>logi!Print_Titles</vt:lpstr>
      <vt:lpstr>paligdarbi!Print_Titles</vt:lpstr>
      <vt:lpstr>sienas!Print_Titles</vt:lpstr>
      <vt:lpstr>UK!Print_Titles</vt:lpstr>
      <vt:lpstr>ventilacija!Print_Titles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2018-06-28T12:19:26Z</cp:lastPrinted>
  <dcterms:created xsi:type="dcterms:W3CDTF">2016-09-15T12:24:29Z</dcterms:created>
  <dcterms:modified xsi:type="dcterms:W3CDTF">2018-07-04T08:53:54Z</dcterms:modified>
</cp:coreProperties>
</file>